
<file path=[Content_Types].xml><?xml version="1.0" encoding="utf-8"?>
<Types xmlns="http://schemas.openxmlformats.org/package/2006/content-types">
  <Override PartName="/xl/worksheets/sheet13.xml" ContentType="application/vnd.openxmlformats-officedocument.spreadsheetml.worksheet+xml"/>
  <Override PartName="/xl/externalLinks/externalLink9.xml" ContentType="application/vnd.openxmlformats-officedocument.spreadsheetml.externalLink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charts/chart78.xml" ContentType="application/vnd.openxmlformats-officedocument.drawingml.chart+xml"/>
  <Override PartName="/xl/charts/chart89.xml" ContentType="application/vnd.openxmlformats-officedocument.drawingml.chart+xml"/>
  <Override PartName="/xl/charts/chart109.xml" ContentType="application/vnd.openxmlformats-officedocument.drawingml.chart+xml"/>
  <Default Extension="xml" ContentType="application/xml"/>
  <Override PartName="/xl/externalLinks/externalLink5.xml" ContentType="application/vnd.openxmlformats-officedocument.spreadsheetml.externalLink+xml"/>
  <Override PartName="/xl/drawings/drawing2.xml" ContentType="application/vnd.openxmlformats-officedocument.drawing+xml"/>
  <Override PartName="/xl/charts/chart49.xml" ContentType="application/vnd.openxmlformats-officedocument.drawingml.chart+xml"/>
  <Override PartName="/xl/charts/chart67.xml" ContentType="application/vnd.openxmlformats-officedocument.drawingml.chart+xml"/>
  <Override PartName="/xl/charts/chart96.xml" ContentType="application/vnd.openxmlformats-officedocument.drawingml.chart+xml"/>
  <Override PartName="/xl/worksheets/sheet3.xml" ContentType="application/vnd.openxmlformats-officedocument.spreadsheetml.worksheet+xml"/>
  <Override PartName="/xl/charts/chart27.xml" ContentType="application/vnd.openxmlformats-officedocument.drawingml.chart+xml"/>
  <Override PartName="/xl/charts/chart38.xml" ContentType="application/vnd.openxmlformats-officedocument.drawingml.chart+xml"/>
  <Override PartName="/xl/charts/chart56.xml" ContentType="application/vnd.openxmlformats-officedocument.drawingml.chart+xml"/>
  <Override PartName="/xl/charts/chart74.xml" ContentType="application/vnd.openxmlformats-officedocument.drawingml.chart+xml"/>
  <Override PartName="/xl/drawings/drawing13.xml" ContentType="application/vnd.openxmlformats-officedocument.drawing+xml"/>
  <Override PartName="/xl/charts/chart85.xml" ContentType="application/vnd.openxmlformats-officedocument.drawingml.chart+xml"/>
  <Override PartName="/xl/charts/chart105.xml" ContentType="application/vnd.openxmlformats-officedocument.drawingml.chart+xml"/>
  <Override PartName="/xl/externalLinks/externalLink1.xml" ContentType="application/vnd.openxmlformats-officedocument.spreadsheetml.externalLink+xml"/>
  <Override PartName="/xl/externalLinks/externalLink12.xml" ContentType="application/vnd.openxmlformats-officedocument.spreadsheetml.externalLink+xml"/>
  <Override PartName="/xl/charts/chart16.xml" ContentType="application/vnd.openxmlformats-officedocument.drawingml.chart+xml"/>
  <Override PartName="/xl/charts/chart34.xml" ContentType="application/vnd.openxmlformats-officedocument.drawingml.chart+xml"/>
  <Override PartName="/xl/charts/chart45.xml" ContentType="application/vnd.openxmlformats-officedocument.drawingml.chart+xml"/>
  <Override PartName="/xl/charts/chart63.xml" ContentType="application/vnd.openxmlformats-officedocument.drawingml.chart+xml"/>
  <Override PartName="/xl/charts/chart81.xml" ContentType="application/vnd.openxmlformats-officedocument.drawingml.chart+xml"/>
  <Override PartName="/xl/charts/chart92.xml" ContentType="application/vnd.openxmlformats-officedocument.drawingml.chart+xml"/>
  <Override PartName="/xl/sharedStrings.xml" ContentType="application/vnd.openxmlformats-officedocument.spreadsheetml.sharedStrings+xml"/>
  <Override PartName="/xl/charts/chart23.xml" ContentType="application/vnd.openxmlformats-officedocument.drawingml.chart+xml"/>
  <Override PartName="/xl/charts/chart52.xml" ContentType="application/vnd.openxmlformats-officedocument.drawingml.chart+xml"/>
  <Override PartName="/xl/charts/chart70.xml" ContentType="application/vnd.openxmlformats-officedocument.drawingml.chart+xml"/>
  <Override PartName="/xl/charts/chart101.xml" ContentType="application/vnd.openxmlformats-officedocument.drawingml.chart+xml"/>
  <Override PartName="/xl/charts/chart9.xml" ContentType="application/vnd.openxmlformats-officedocument.drawingml.chart+xml"/>
  <Override PartName="/xl/charts/chart12.xml" ContentType="application/vnd.openxmlformats-officedocument.drawingml.chart+xml"/>
  <Override PartName="/xl/charts/chart30.xml" ContentType="application/vnd.openxmlformats-officedocument.drawingml.chart+xml"/>
  <Override PartName="/xl/charts/chart41.xml" ContentType="application/vnd.openxmlformats-officedocument.drawingml.chart+xml"/>
  <Override PartName="/xl/worksheets/sheet14.xml" ContentType="application/vnd.openxmlformats-officedocument.spreadsheetml.worksheet+xml"/>
  <Override PartName="/xl/charts/chart5.xml" ContentType="application/vnd.openxmlformats-officedocument.drawingml.char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charts/chart79.xml" ContentType="application/vnd.openxmlformats-officedocument.drawingml.chart+xml"/>
  <Override PartName="/xl/charts/chart97.xml" ContentType="application/vnd.openxmlformats-officedocument.drawingml.chart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10.xml" ContentType="application/vnd.openxmlformats-officedocument.spreadsheetml.worksheet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39.xml" ContentType="application/vnd.openxmlformats-officedocument.drawingml.chart+xml"/>
  <Override PartName="/xl/charts/chart57.xml" ContentType="application/vnd.openxmlformats-officedocument.drawingml.chart+xml"/>
  <Override PartName="/xl/charts/chart68.xml" ContentType="application/vnd.openxmlformats-officedocument.drawingml.chart+xml"/>
  <Override PartName="/xl/charts/chart86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drawings/drawing1.xml" ContentType="application/vnd.openxmlformats-officedocument.drawing+xml"/>
  <Override PartName="/xl/charts/chart19.xml" ContentType="application/vnd.openxmlformats-officedocument.drawingml.chart+xml"/>
  <Override PartName="/xl/charts/chart28.xml" ContentType="application/vnd.openxmlformats-officedocument.drawingml.chart+xml"/>
  <Override PartName="/xl/charts/chart37.xml" ContentType="application/vnd.openxmlformats-officedocument.drawingml.chart+xml"/>
  <Override PartName="/xl/charts/chart46.xml" ContentType="application/vnd.openxmlformats-officedocument.drawingml.chart+xml"/>
  <Override PartName="/xl/charts/chart55.xml" ContentType="application/vnd.openxmlformats-officedocument.drawingml.chart+xml"/>
  <Override PartName="/xl/charts/chart66.xml" ContentType="application/vnd.openxmlformats-officedocument.drawingml.chart+xml"/>
  <Override PartName="/xl/charts/chart75.xml" ContentType="application/vnd.openxmlformats-officedocument.drawingml.chart+xml"/>
  <Override PartName="/xl/charts/chart84.xml" ContentType="application/vnd.openxmlformats-officedocument.drawingml.chart+xml"/>
  <Override PartName="/xl/drawings/drawing14.xml" ContentType="application/vnd.openxmlformats-officedocument.drawing+xml"/>
  <Override PartName="/xl/charts/chart93.xml" ContentType="application/vnd.openxmlformats-officedocument.drawingml.chart+xml"/>
  <Override PartName="/xl/charts/chart106.xml" ContentType="application/vnd.openxmlformats-officedocument.drawingml.chart+xml"/>
  <Override PartName="/xl/externalLinks/externalLink11.xml" ContentType="application/vnd.openxmlformats-officedocument.spreadsheetml.externalLink+xml"/>
  <Override PartName="/xl/charts/chart17.xml" ContentType="application/vnd.openxmlformats-officedocument.drawingml.chart+xml"/>
  <Override PartName="/xl/charts/chart26.xml" ContentType="application/vnd.openxmlformats-officedocument.drawingml.chart+xml"/>
  <Override PartName="/xl/charts/chart35.xml" ContentType="application/vnd.openxmlformats-officedocument.drawingml.chart+xml"/>
  <Override PartName="/xl/charts/chart44.xml" ContentType="application/vnd.openxmlformats-officedocument.drawingml.chart+xml"/>
  <Override PartName="/xl/charts/chart53.xml" ContentType="application/vnd.openxmlformats-officedocument.drawingml.chart+xml"/>
  <Override PartName="/xl/charts/chart64.xml" ContentType="application/vnd.openxmlformats-officedocument.drawingml.chart+xml"/>
  <Override PartName="/xl/drawings/drawing12.xml" ContentType="application/vnd.openxmlformats-officedocument.drawing+xml"/>
  <Override PartName="/xl/charts/chart73.xml" ContentType="application/vnd.openxmlformats-officedocument.drawingml.chart+xml"/>
  <Override PartName="/xl/charts/chart82.xml" ContentType="application/vnd.openxmlformats-officedocument.drawingml.chart+xml"/>
  <Override PartName="/xl/charts/chart91.xml" ContentType="application/vnd.openxmlformats-officedocument.drawingml.chart+xml"/>
  <Override PartName="/xl/charts/chart104.xml" ContentType="application/vnd.openxmlformats-officedocument.drawingml.chart+xml"/>
  <Override PartName="/xl/calcChain.xml" ContentType="application/vnd.openxmlformats-officedocument.spreadsheetml.calcChain+xml"/>
  <Override PartName="/xl/charts/chart13.xml" ContentType="application/vnd.openxmlformats-officedocument.drawingml.chart+xml"/>
  <Override PartName="/xl/charts/chart15.xml" ContentType="application/vnd.openxmlformats-officedocument.drawingml.chart+xml"/>
  <Override PartName="/xl/charts/chart24.xml" ContentType="application/vnd.openxmlformats-officedocument.drawingml.chart+xml"/>
  <Override PartName="/xl/charts/chart33.xml" ContentType="application/vnd.openxmlformats-officedocument.drawingml.chart+xml"/>
  <Override PartName="/xl/charts/chart42.xml" ContentType="application/vnd.openxmlformats-officedocument.drawingml.chart+xml"/>
  <Override PartName="/xl/charts/chart51.xml" ContentType="application/vnd.openxmlformats-officedocument.drawingml.chart+xml"/>
  <Override PartName="/xl/drawings/drawing10.xml" ContentType="application/vnd.openxmlformats-officedocument.drawing+xml"/>
  <Override PartName="/xl/charts/chart62.xml" ContentType="application/vnd.openxmlformats-officedocument.drawingml.chart+xml"/>
  <Override PartName="/xl/charts/chart71.xml" ContentType="application/vnd.openxmlformats-officedocument.drawingml.chart+xml"/>
  <Override PartName="/xl/charts/chart80.xml" ContentType="application/vnd.openxmlformats-officedocument.drawingml.chart+xml"/>
  <Override PartName="/xl/charts/chart102.xml" ContentType="application/vnd.openxmlformats-officedocument.drawingml.chart+xml"/>
  <Override PartName="/xl/charts/chart8.xml" ContentType="application/vnd.openxmlformats-officedocument.drawingml.chart+xml"/>
  <Override PartName="/xl/charts/chart11.xml" ContentType="application/vnd.openxmlformats-officedocument.drawingml.chart+xml"/>
  <Override PartName="/xl/charts/chart22.xml" ContentType="application/vnd.openxmlformats-officedocument.drawingml.chart+xml"/>
  <Override PartName="/xl/charts/chart31.xml" ContentType="application/vnd.openxmlformats-officedocument.drawingml.chart+xml"/>
  <Override PartName="/xl/charts/chart40.xml" ContentType="application/vnd.openxmlformats-officedocument.drawingml.chart+xml"/>
  <Override PartName="/xl/charts/chart60.xml" ContentType="application/vnd.openxmlformats-officedocument.drawingml.chart+xml"/>
  <Override PartName="/xl/charts/chart100.xml" ContentType="application/vnd.openxmlformats-officedocument.drawingml.chart+xml"/>
  <Override PartName="/docProps/core.xml" ContentType="application/vnd.openxmlformats-package.core-properties+xml"/>
  <Override PartName="/xl/worksheets/sheet15.xml" ContentType="application/vnd.openxmlformats-officedocument.spreadsheetml.worksheet+xml"/>
  <Override PartName="/xl/charts/chart6.xml" ContentType="application/vnd.openxmlformats-officedocument.drawingml.chart+xml"/>
  <Override PartName="/xl/charts/chart20.xml" ContentType="application/vnd.openxmlformats-officedocument.drawingml.char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drawings/drawing8.xml" ContentType="application/vnd.openxmlformats-officedocument.drawing+xml"/>
  <Override PartName="/xl/worksheets/sheet11.xml" ContentType="application/vnd.openxmlformats-officedocument.spreadsheetml.worksheet+xml"/>
  <Override PartName="/xl/externalLinks/externalLink7.xml" ContentType="application/vnd.openxmlformats-officedocument.spreadsheetml.externalLink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69.xml" ContentType="application/vnd.openxmlformats-officedocument.drawingml.chart+xml"/>
  <Override PartName="/xl/charts/chart98.xml" ContentType="application/vnd.openxmlformats-officedocument.drawingml.chart+xml"/>
  <Default Extension="rels" ContentType="application/vnd.openxmlformats-package.relationships+xml"/>
  <Override PartName="/xl/worksheets/sheet5.xml" ContentType="application/vnd.openxmlformats-officedocument.spreadsheetml.worksheet+xml"/>
  <Override PartName="/xl/charts/chart29.xml" ContentType="application/vnd.openxmlformats-officedocument.drawingml.chart+xml"/>
  <Override PartName="/xl/charts/chart58.xml" ContentType="application/vnd.openxmlformats-officedocument.drawingml.chart+xml"/>
  <Override PartName="/xl/charts/chart76.xml" ContentType="application/vnd.openxmlformats-officedocument.drawingml.chart+xml"/>
  <Override PartName="/xl/charts/chart87.xml" ContentType="application/vnd.openxmlformats-officedocument.drawingml.chart+xml"/>
  <Override PartName="/xl/drawings/drawing15.xml" ContentType="application/vnd.openxmlformats-officedocument.drawing+xml"/>
  <Override PartName="/xl/charts/chart107.xml" ContentType="application/vnd.openxmlformats-officedocument.drawingml.chart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charts/chart18.xml" ContentType="application/vnd.openxmlformats-officedocument.drawingml.chart+xml"/>
  <Override PartName="/xl/charts/chart36.xml" ContentType="application/vnd.openxmlformats-officedocument.drawingml.chart+xml"/>
  <Override PartName="/xl/charts/chart47.xml" ContentType="application/vnd.openxmlformats-officedocument.drawingml.chart+xml"/>
  <Override PartName="/xl/charts/chart65.xml" ContentType="application/vnd.openxmlformats-officedocument.drawingml.chart+xml"/>
  <Override PartName="/xl/charts/chart83.xml" ContentType="application/vnd.openxmlformats-officedocument.drawingml.chart+xml"/>
  <Override PartName="/xl/charts/chart94.xml" ContentType="application/vnd.openxmlformats-officedocument.drawingml.chart+xml"/>
  <Override PartName="/xl/worksheets/sheet1.xml" ContentType="application/vnd.openxmlformats-officedocument.spreadsheetml.worksheet+xml"/>
  <Override PartName="/xl/charts/chart25.xml" ContentType="application/vnd.openxmlformats-officedocument.drawingml.chart+xml"/>
  <Override PartName="/xl/charts/chart54.xml" ContentType="application/vnd.openxmlformats-officedocument.drawingml.chart+xml"/>
  <Override PartName="/xl/drawings/drawing11.xml" ContentType="application/vnd.openxmlformats-officedocument.drawing+xml"/>
  <Override PartName="/xl/charts/chart72.xml" ContentType="application/vnd.openxmlformats-officedocument.drawingml.chart+xml"/>
  <Override PartName="/xl/charts/chart103.xml" ContentType="application/vnd.openxmlformats-officedocument.drawingml.chart+xml"/>
  <Override PartName="/xl/externalLinks/externalLink10.xml" ContentType="application/vnd.openxmlformats-officedocument.spreadsheetml.externalLink+xml"/>
  <Override PartName="/xl/charts/chart14.xml" ContentType="application/vnd.openxmlformats-officedocument.drawingml.chart+xml"/>
  <Override PartName="/xl/charts/chart32.xml" ContentType="application/vnd.openxmlformats-officedocument.drawingml.chart+xml"/>
  <Override PartName="/xl/charts/chart43.xml" ContentType="application/vnd.openxmlformats-officedocument.drawingml.chart+xml"/>
  <Override PartName="/xl/charts/chart61.xml" ContentType="application/vnd.openxmlformats-officedocument.drawingml.chart+xml"/>
  <Override PartName="/xl/charts/chart90.xml" ContentType="application/vnd.openxmlformats-officedocument.drawingml.chart+xml"/>
  <Override PartName="/xl/charts/chart110.xml" ContentType="application/vnd.openxmlformats-officedocument.drawingml.chart+xml"/>
  <Override PartName="/xl/charts/chart21.xml" ContentType="application/vnd.openxmlformats-officedocument.drawingml.chart+xml"/>
  <Override PartName="/xl/charts/chart50.xml" ContentType="application/vnd.openxmlformats-officedocument.drawingml.chart+xml"/>
  <Override PartName="/xl/worksheets/sheet16.xml" ContentType="application/vnd.openxmlformats-officedocument.spreadsheetml.worksheet+xml"/>
  <Override PartName="/xl/charts/chart7.xml" ContentType="application/vnd.openxmlformats-officedocument.drawingml.chart+xml"/>
  <Override PartName="/xl/charts/chart10.xml" ContentType="application/vnd.openxmlformats-officedocument.drawingml.chart+xml"/>
  <Override PartName="/xl/drawings/drawing9.xml" ContentType="application/vnd.openxmlformats-officedocument.drawing+xml"/>
  <Override PartName="/xl/externalLinks/externalLink8.xml" ContentType="application/vnd.openxmlformats-officedocument.spreadsheetml.externalLink+xml"/>
  <Override PartName="/xl/charts/chart99.xml" ContentType="application/vnd.openxmlformats-officedocument.drawingml.chart+xml"/>
  <Override PartName="/xl/worksheets/sheet6.xml" ContentType="application/vnd.openxmlformats-officedocument.spreadsheetml.worksheet+xml"/>
  <Override PartName="/xl/worksheets/sheet12.xml" ContentType="application/vnd.openxmlformats-officedocument.spreadsheetml.worksheet+xml"/>
  <Default Extension="jpeg" ContentType="image/jpeg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charts/chart59.xml" ContentType="application/vnd.openxmlformats-officedocument.drawingml.chart+xml"/>
  <Override PartName="/xl/charts/chart88.xml" ContentType="application/vnd.openxmlformats-officedocument.drawingml.chart+xml"/>
  <Override PartName="/xl/externalLinks/externalLink4.xml" ContentType="application/vnd.openxmlformats-officedocument.spreadsheetml.externalLink+xml"/>
  <Override PartName="/xl/charts/chart48.xml" ContentType="application/vnd.openxmlformats-officedocument.drawingml.chart+xml"/>
  <Override PartName="/xl/charts/chart77.xml" ContentType="application/vnd.openxmlformats-officedocument.drawingml.chart+xml"/>
  <Override PartName="/xl/charts/chart95.xml" ContentType="application/vnd.openxmlformats-officedocument.drawingml.chart+xml"/>
  <Override PartName="/xl/drawings/drawing16.xml" ContentType="application/vnd.openxmlformats-officedocument.drawing+xml"/>
  <Override PartName="/xl/charts/chart108.xml" ContentType="application/vnd.openxmlformats-officedocument.drawingml.char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0" windowWidth="19095" windowHeight="8415" activeTab="5"/>
  </bookViews>
  <sheets>
    <sheet name="Início" sheetId="1" r:id="rId1"/>
    <sheet name="Evolução Logística" sheetId="8" r:id="rId2"/>
    <sheet name="Pessoal Logística" sheetId="19" r:id="rId3"/>
    <sheet name="Evolução Motoristas" sheetId="2" r:id="rId4"/>
    <sheet name="Distribuição Motoristas" sheetId="3" r:id="rId5"/>
    <sheet name="Delcio" sheetId="7" r:id="rId6"/>
    <sheet name="Climar" sheetId="9" r:id="rId7"/>
    <sheet name="Ivolnei" sheetId="17" r:id="rId8"/>
    <sheet name="Jacir" sheetId="16" r:id="rId9"/>
    <sheet name="Leandro" sheetId="15" r:id="rId10"/>
    <sheet name="Márcio" sheetId="10" r:id="rId11"/>
    <sheet name="Marcos" sheetId="18" r:id="rId12"/>
    <sheet name="Paulo" sheetId="14" r:id="rId13"/>
    <sheet name="Renato" sheetId="13" r:id="rId14"/>
    <sheet name="Sandro" sheetId="12" r:id="rId15"/>
    <sheet name="Sidney" sheetId="11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ind.vendas" localSheetId="1">'Evolução Logística'!$A$35:$A$38</definedName>
    <definedName name="ind.vendas">'Evolução Motoristas'!$A$54:$A$60</definedName>
    <definedName name="Mês" localSheetId="1">'Evolução Logística'!$B$34:$N$34</definedName>
    <definedName name="Mês">'Evolução Motoristas'!$B$53:$N$53</definedName>
  </definedNames>
  <calcPr calcId="125725"/>
</workbook>
</file>

<file path=xl/calcChain.xml><?xml version="1.0" encoding="utf-8"?>
<calcChain xmlns="http://schemas.openxmlformats.org/spreadsheetml/2006/main">
  <c r="C63" i="19"/>
  <c r="D63"/>
  <c r="E63"/>
  <c r="F63"/>
  <c r="G63"/>
  <c r="H63"/>
  <c r="I63"/>
  <c r="J63"/>
  <c r="C64"/>
  <c r="D64"/>
  <c r="E64"/>
  <c r="F64"/>
  <c r="G64"/>
  <c r="H64"/>
  <c r="I64"/>
  <c r="J64"/>
  <c r="C65"/>
  <c r="D65"/>
  <c r="E65"/>
  <c r="F65"/>
  <c r="G65"/>
  <c r="H65"/>
  <c r="I65"/>
  <c r="J65"/>
  <c r="B65"/>
  <c r="B64"/>
  <c r="B63"/>
  <c r="U57" l="1"/>
  <c r="N58"/>
  <c r="O58"/>
  <c r="P58"/>
  <c r="Q58"/>
  <c r="R58"/>
  <c r="S58"/>
  <c r="T58"/>
  <c r="U58"/>
  <c r="N59"/>
  <c r="O59"/>
  <c r="P59"/>
  <c r="Q59"/>
  <c r="R59"/>
  <c r="S59"/>
  <c r="T59"/>
  <c r="U59"/>
  <c r="M59"/>
  <c r="M58"/>
  <c r="C57"/>
  <c r="D57"/>
  <c r="E57"/>
  <c r="F57"/>
  <c r="G57"/>
  <c r="H57"/>
  <c r="I57"/>
  <c r="J57"/>
  <c r="C58"/>
  <c r="D58"/>
  <c r="E58"/>
  <c r="F58"/>
  <c r="G58"/>
  <c r="H58"/>
  <c r="I58"/>
  <c r="J58"/>
  <c r="C59"/>
  <c r="D59"/>
  <c r="E59"/>
  <c r="F59"/>
  <c r="G59"/>
  <c r="H59"/>
  <c r="I59"/>
  <c r="J59"/>
  <c r="B59"/>
  <c r="B58"/>
  <c r="B57"/>
  <c r="N51"/>
  <c r="O51"/>
  <c r="P51"/>
  <c r="Q51"/>
  <c r="R51"/>
  <c r="S51"/>
  <c r="T51"/>
  <c r="U51"/>
  <c r="N52"/>
  <c r="O52"/>
  <c r="P52"/>
  <c r="Q52"/>
  <c r="R52"/>
  <c r="S52"/>
  <c r="T52"/>
  <c r="U52"/>
  <c r="N53"/>
  <c r="O53"/>
  <c r="P53"/>
  <c r="Q53"/>
  <c r="R53"/>
  <c r="S53"/>
  <c r="T53"/>
  <c r="U53"/>
  <c r="M53"/>
  <c r="M52"/>
  <c r="M51"/>
  <c r="C51"/>
  <c r="D51"/>
  <c r="E51"/>
  <c r="F51"/>
  <c r="G51"/>
  <c r="H51"/>
  <c r="I51"/>
  <c r="J51"/>
  <c r="C52"/>
  <c r="D52"/>
  <c r="E52"/>
  <c r="F52"/>
  <c r="G52"/>
  <c r="H52"/>
  <c r="I52"/>
  <c r="J52"/>
  <c r="C53"/>
  <c r="D53"/>
  <c r="E53"/>
  <c r="F53"/>
  <c r="G53"/>
  <c r="H53"/>
  <c r="I53"/>
  <c r="J53"/>
  <c r="B53"/>
  <c r="B52"/>
  <c r="B51"/>
  <c r="N45"/>
  <c r="O45"/>
  <c r="P45"/>
  <c r="Q45"/>
  <c r="R45"/>
  <c r="S45"/>
  <c r="T45"/>
  <c r="U45"/>
  <c r="N46"/>
  <c r="O46"/>
  <c r="P46"/>
  <c r="Q46"/>
  <c r="R46"/>
  <c r="S46"/>
  <c r="T46"/>
  <c r="U46"/>
  <c r="N47"/>
  <c r="O47"/>
  <c r="P47"/>
  <c r="Q47"/>
  <c r="R47"/>
  <c r="S47"/>
  <c r="T47"/>
  <c r="U47"/>
  <c r="M47"/>
  <c r="M46"/>
  <c r="M45"/>
  <c r="C46"/>
  <c r="D46"/>
  <c r="E46"/>
  <c r="F46"/>
  <c r="G46"/>
  <c r="H46"/>
  <c r="I46"/>
  <c r="J46"/>
  <c r="C47"/>
  <c r="D47"/>
  <c r="E47"/>
  <c r="F47"/>
  <c r="G47"/>
  <c r="H47"/>
  <c r="I47"/>
  <c r="J47"/>
  <c r="B47"/>
  <c r="B46"/>
  <c r="N57" i="11" l="1"/>
  <c r="O57"/>
  <c r="P57"/>
  <c r="Q57"/>
  <c r="R57"/>
  <c r="S57"/>
  <c r="T57"/>
  <c r="U57"/>
  <c r="N58"/>
  <c r="O58"/>
  <c r="P58"/>
  <c r="Q58"/>
  <c r="R58"/>
  <c r="S58"/>
  <c r="T58"/>
  <c r="U58"/>
  <c r="N59"/>
  <c r="O59"/>
  <c r="P59"/>
  <c r="Q59"/>
  <c r="R59"/>
  <c r="S59"/>
  <c r="T59"/>
  <c r="U59"/>
  <c r="M59"/>
  <c r="M58"/>
  <c r="M57"/>
  <c r="N57" i="12"/>
  <c r="O57"/>
  <c r="P57"/>
  <c r="Q57"/>
  <c r="R57"/>
  <c r="S57"/>
  <c r="T57"/>
  <c r="U57"/>
  <c r="N58"/>
  <c r="O58"/>
  <c r="P58"/>
  <c r="Q58"/>
  <c r="R58"/>
  <c r="S58"/>
  <c r="T58"/>
  <c r="U58"/>
  <c r="N59"/>
  <c r="O59"/>
  <c r="P59"/>
  <c r="Q59"/>
  <c r="R59"/>
  <c r="S59"/>
  <c r="T59"/>
  <c r="U59"/>
  <c r="M59"/>
  <c r="M58"/>
  <c r="M57"/>
  <c r="N57" i="13"/>
  <c r="O57"/>
  <c r="P57"/>
  <c r="Q57"/>
  <c r="R57"/>
  <c r="S57"/>
  <c r="T57"/>
  <c r="U57"/>
  <c r="N58"/>
  <c r="O58"/>
  <c r="P58"/>
  <c r="Q58"/>
  <c r="R58"/>
  <c r="S58"/>
  <c r="T58"/>
  <c r="U58"/>
  <c r="N59"/>
  <c r="O59"/>
  <c r="P59"/>
  <c r="Q59"/>
  <c r="R59"/>
  <c r="S59"/>
  <c r="T59"/>
  <c r="U59"/>
  <c r="M59"/>
  <c r="M58"/>
  <c r="M57"/>
  <c r="N57" i="14"/>
  <c r="O57"/>
  <c r="P57"/>
  <c r="Q57"/>
  <c r="R57"/>
  <c r="S57"/>
  <c r="T57"/>
  <c r="U57"/>
  <c r="N58"/>
  <c r="O58"/>
  <c r="P58"/>
  <c r="Q58"/>
  <c r="R58"/>
  <c r="S58"/>
  <c r="T58"/>
  <c r="U58"/>
  <c r="N59"/>
  <c r="O59"/>
  <c r="P59"/>
  <c r="Q59"/>
  <c r="R59"/>
  <c r="S59"/>
  <c r="T59"/>
  <c r="U59"/>
  <c r="M59"/>
  <c r="M58"/>
  <c r="M57"/>
  <c r="N57" i="18"/>
  <c r="O57"/>
  <c r="P57"/>
  <c r="Q57"/>
  <c r="R57"/>
  <c r="S57"/>
  <c r="T57"/>
  <c r="U57"/>
  <c r="N58"/>
  <c r="O58"/>
  <c r="P58"/>
  <c r="Q58"/>
  <c r="R58"/>
  <c r="S58"/>
  <c r="T58"/>
  <c r="U58"/>
  <c r="N59"/>
  <c r="O59"/>
  <c r="P59"/>
  <c r="Q59"/>
  <c r="R59"/>
  <c r="S59"/>
  <c r="T59"/>
  <c r="U59"/>
  <c r="M59"/>
  <c r="M58"/>
  <c r="M57"/>
  <c r="N57" i="10"/>
  <c r="O57"/>
  <c r="P57"/>
  <c r="Q57"/>
  <c r="R57"/>
  <c r="S57"/>
  <c r="T57"/>
  <c r="U57"/>
  <c r="N58"/>
  <c r="O58"/>
  <c r="P58"/>
  <c r="Q58"/>
  <c r="R58"/>
  <c r="S58"/>
  <c r="T58"/>
  <c r="U58"/>
  <c r="N59"/>
  <c r="O59"/>
  <c r="P59"/>
  <c r="Q59"/>
  <c r="R59"/>
  <c r="S59"/>
  <c r="T59"/>
  <c r="U59"/>
  <c r="M59"/>
  <c r="M58"/>
  <c r="M57"/>
  <c r="N59" i="15"/>
  <c r="O59"/>
  <c r="P59"/>
  <c r="Q59"/>
  <c r="R59"/>
  <c r="S59"/>
  <c r="T59"/>
  <c r="U59"/>
  <c r="M59"/>
  <c r="N59" i="16"/>
  <c r="O59"/>
  <c r="P59"/>
  <c r="Q59"/>
  <c r="R59"/>
  <c r="S59"/>
  <c r="T59"/>
  <c r="U59"/>
  <c r="M59"/>
  <c r="N59" i="17"/>
  <c r="O59"/>
  <c r="P59"/>
  <c r="Q59"/>
  <c r="R59"/>
  <c r="S59"/>
  <c r="T59"/>
  <c r="U59"/>
  <c r="M59"/>
  <c r="N59" i="9"/>
  <c r="O59"/>
  <c r="P59"/>
  <c r="Q59"/>
  <c r="R59"/>
  <c r="S59"/>
  <c r="T59"/>
  <c r="U59"/>
  <c r="M59"/>
  <c r="N59" i="7"/>
  <c r="O59"/>
  <c r="P59"/>
  <c r="Q59"/>
  <c r="R59"/>
  <c r="S59"/>
  <c r="T59"/>
  <c r="U59"/>
  <c r="M59"/>
  <c r="J57" i="11"/>
  <c r="J58"/>
  <c r="J59"/>
  <c r="J60"/>
  <c r="J61"/>
  <c r="J62"/>
  <c r="J63"/>
  <c r="J64"/>
  <c r="J65"/>
  <c r="J66"/>
  <c r="J67"/>
  <c r="J68"/>
  <c r="J69"/>
  <c r="J57" i="12"/>
  <c r="J58"/>
  <c r="J59"/>
  <c r="J60"/>
  <c r="J61"/>
  <c r="J62"/>
  <c r="J63"/>
  <c r="J64"/>
  <c r="J65"/>
  <c r="J66"/>
  <c r="J67"/>
  <c r="J68"/>
  <c r="J69"/>
  <c r="J57" i="13"/>
  <c r="J58"/>
  <c r="J59"/>
  <c r="J60"/>
  <c r="J61"/>
  <c r="J62"/>
  <c r="J63"/>
  <c r="J64"/>
  <c r="J65"/>
  <c r="J66"/>
  <c r="J67"/>
  <c r="J68"/>
  <c r="J69"/>
  <c r="J57" i="14"/>
  <c r="J58"/>
  <c r="J59"/>
  <c r="J60"/>
  <c r="J61"/>
  <c r="J62"/>
  <c r="J63"/>
  <c r="J64"/>
  <c r="J65"/>
  <c r="J66"/>
  <c r="J67"/>
  <c r="J68"/>
  <c r="J69"/>
  <c r="J57" i="18"/>
  <c r="J59"/>
  <c r="J60"/>
  <c r="J61"/>
  <c r="J62"/>
  <c r="J63"/>
  <c r="J64"/>
  <c r="J65"/>
  <c r="J66"/>
  <c r="J67"/>
  <c r="J68"/>
  <c r="J69"/>
  <c r="J57" i="10"/>
  <c r="J58"/>
  <c r="J59"/>
  <c r="J60"/>
  <c r="J61"/>
  <c r="J62"/>
  <c r="J63"/>
  <c r="J64"/>
  <c r="J65"/>
  <c r="J66"/>
  <c r="J67"/>
  <c r="J68"/>
  <c r="J69"/>
  <c r="J57" i="15"/>
  <c r="J58"/>
  <c r="J59"/>
  <c r="J60"/>
  <c r="J61"/>
  <c r="J62"/>
  <c r="J63"/>
  <c r="J64"/>
  <c r="J65"/>
  <c r="J66"/>
  <c r="J67"/>
  <c r="J68"/>
  <c r="J69"/>
  <c r="J57" i="16"/>
  <c r="J58"/>
  <c r="J59"/>
  <c r="J60"/>
  <c r="J61"/>
  <c r="J62"/>
  <c r="J63"/>
  <c r="J64"/>
  <c r="J65"/>
  <c r="J66"/>
  <c r="J67"/>
  <c r="J68"/>
  <c r="J69"/>
  <c r="J57" i="17"/>
  <c r="J58"/>
  <c r="J59"/>
  <c r="J60"/>
  <c r="J61"/>
  <c r="J62"/>
  <c r="J63"/>
  <c r="J64"/>
  <c r="J65"/>
  <c r="J66"/>
  <c r="J67"/>
  <c r="J68"/>
  <c r="J69"/>
  <c r="J57" i="9"/>
  <c r="J59"/>
  <c r="J60"/>
  <c r="J61"/>
  <c r="J62"/>
  <c r="J63"/>
  <c r="J64"/>
  <c r="J65"/>
  <c r="J66"/>
  <c r="J67"/>
  <c r="J68"/>
  <c r="J69"/>
  <c r="J57" i="7"/>
  <c r="J58"/>
  <c r="J59"/>
  <c r="J60"/>
  <c r="J61"/>
  <c r="J62"/>
  <c r="J63"/>
  <c r="J64"/>
  <c r="J65"/>
  <c r="J66"/>
  <c r="J67"/>
  <c r="J68"/>
  <c r="J69"/>
  <c r="B47" i="2"/>
  <c r="C47"/>
  <c r="D47"/>
  <c r="E47"/>
  <c r="F47"/>
  <c r="G47"/>
  <c r="H47"/>
  <c r="I47"/>
  <c r="J47"/>
  <c r="K47"/>
  <c r="L47"/>
  <c r="M47"/>
  <c r="N47"/>
  <c r="P47"/>
  <c r="C39" i="8"/>
  <c r="D39"/>
  <c r="E39"/>
  <c r="F39"/>
  <c r="G39"/>
  <c r="H39"/>
  <c r="I39"/>
  <c r="J39"/>
  <c r="K39"/>
  <c r="L39"/>
  <c r="M39"/>
  <c r="N39"/>
  <c r="B39"/>
  <c r="C36"/>
  <c r="D36"/>
  <c r="E36"/>
  <c r="F36"/>
  <c r="G36"/>
  <c r="H36"/>
  <c r="I36"/>
  <c r="J36"/>
  <c r="K36"/>
  <c r="L36"/>
  <c r="M36"/>
  <c r="N36"/>
  <c r="D37"/>
  <c r="E37"/>
  <c r="F37"/>
  <c r="G37"/>
  <c r="H37"/>
  <c r="I37"/>
  <c r="J37"/>
  <c r="K37"/>
  <c r="L37"/>
  <c r="M37"/>
  <c r="N37"/>
  <c r="C38"/>
  <c r="D38"/>
  <c r="E38"/>
  <c r="F38"/>
  <c r="G38"/>
  <c r="H38"/>
  <c r="I38"/>
  <c r="J38"/>
  <c r="K38"/>
  <c r="L38"/>
  <c r="M38"/>
  <c r="N38"/>
  <c r="N35"/>
  <c r="M35"/>
  <c r="L35"/>
  <c r="K35"/>
  <c r="J35"/>
  <c r="I35"/>
  <c r="H35"/>
  <c r="G35"/>
  <c r="F35"/>
  <c r="E35"/>
  <c r="D35"/>
  <c r="C35"/>
  <c r="B36"/>
  <c r="B37"/>
  <c r="B38"/>
  <c r="O38" s="1"/>
  <c r="B35"/>
  <c r="C40" i="2"/>
  <c r="D40"/>
  <c r="E40"/>
  <c r="F40"/>
  <c r="G40"/>
  <c r="H40"/>
  <c r="I40"/>
  <c r="J40"/>
  <c r="K40"/>
  <c r="L40"/>
  <c r="M40"/>
  <c r="N40"/>
  <c r="C41"/>
  <c r="D41"/>
  <c r="E41"/>
  <c r="F41"/>
  <c r="G41"/>
  <c r="H41"/>
  <c r="I41"/>
  <c r="J41"/>
  <c r="K41"/>
  <c r="L41"/>
  <c r="M41"/>
  <c r="N41"/>
  <c r="D42"/>
  <c r="E42"/>
  <c r="F42"/>
  <c r="G42"/>
  <c r="H42"/>
  <c r="I42"/>
  <c r="J42"/>
  <c r="K42"/>
  <c r="L42"/>
  <c r="M42"/>
  <c r="N42"/>
  <c r="D43"/>
  <c r="E43"/>
  <c r="F43"/>
  <c r="G43"/>
  <c r="H43"/>
  <c r="I43"/>
  <c r="J43"/>
  <c r="K43"/>
  <c r="L43"/>
  <c r="M43"/>
  <c r="N43"/>
  <c r="D44"/>
  <c r="E44"/>
  <c r="F44"/>
  <c r="G44"/>
  <c r="H44"/>
  <c r="I44"/>
  <c r="J44"/>
  <c r="K44"/>
  <c r="L44"/>
  <c r="M44"/>
  <c r="N44"/>
  <c r="D45"/>
  <c r="E45"/>
  <c r="F45"/>
  <c r="G45"/>
  <c r="H45"/>
  <c r="I45"/>
  <c r="J45"/>
  <c r="K45"/>
  <c r="L45"/>
  <c r="M45"/>
  <c r="N45"/>
  <c r="C46"/>
  <c r="D46"/>
  <c r="E46"/>
  <c r="F46"/>
  <c r="G46"/>
  <c r="H46"/>
  <c r="I46"/>
  <c r="J46"/>
  <c r="K46"/>
  <c r="L46"/>
  <c r="M46"/>
  <c r="N46"/>
  <c r="N39"/>
  <c r="M39"/>
  <c r="L39"/>
  <c r="K39"/>
  <c r="J39"/>
  <c r="I39"/>
  <c r="H39"/>
  <c r="G39"/>
  <c r="F39"/>
  <c r="E39"/>
  <c r="D39"/>
  <c r="C39"/>
  <c r="B40"/>
  <c r="B41"/>
  <c r="B42"/>
  <c r="B43"/>
  <c r="B44"/>
  <c r="B45"/>
  <c r="B46"/>
  <c r="B39"/>
  <c r="C57" i="11"/>
  <c r="D57"/>
  <c r="E57"/>
  <c r="F57"/>
  <c r="G57"/>
  <c r="H57"/>
  <c r="I57"/>
  <c r="D58"/>
  <c r="F58"/>
  <c r="H58"/>
  <c r="I58"/>
  <c r="C59"/>
  <c r="D59"/>
  <c r="E59"/>
  <c r="F59"/>
  <c r="G59"/>
  <c r="H59"/>
  <c r="I59"/>
  <c r="C60"/>
  <c r="D60"/>
  <c r="E60"/>
  <c r="F60"/>
  <c r="G60"/>
  <c r="H60"/>
  <c r="I60"/>
  <c r="C61"/>
  <c r="D61"/>
  <c r="E61"/>
  <c r="F61"/>
  <c r="G61"/>
  <c r="H61"/>
  <c r="I61"/>
  <c r="C62"/>
  <c r="D62"/>
  <c r="E62"/>
  <c r="F62"/>
  <c r="G62"/>
  <c r="H62"/>
  <c r="I62"/>
  <c r="C63"/>
  <c r="D63"/>
  <c r="E63"/>
  <c r="F63"/>
  <c r="G63"/>
  <c r="H63"/>
  <c r="I63"/>
  <c r="C64"/>
  <c r="D64"/>
  <c r="E64"/>
  <c r="F64"/>
  <c r="G64"/>
  <c r="H64"/>
  <c r="I64"/>
  <c r="C65"/>
  <c r="D65"/>
  <c r="E65"/>
  <c r="F65"/>
  <c r="G65"/>
  <c r="H65"/>
  <c r="I65"/>
  <c r="C66"/>
  <c r="D66"/>
  <c r="E66"/>
  <c r="F66"/>
  <c r="G66"/>
  <c r="H66"/>
  <c r="I66"/>
  <c r="C67"/>
  <c r="D67"/>
  <c r="E67"/>
  <c r="F67"/>
  <c r="G67"/>
  <c r="H67"/>
  <c r="I67"/>
  <c r="C68"/>
  <c r="D68"/>
  <c r="E68"/>
  <c r="F68"/>
  <c r="G68"/>
  <c r="H68"/>
  <c r="I68"/>
  <c r="C69"/>
  <c r="D69"/>
  <c r="E69"/>
  <c r="F69"/>
  <c r="G69"/>
  <c r="H69"/>
  <c r="I69"/>
  <c r="B69"/>
  <c r="B68"/>
  <c r="B67"/>
  <c r="B66"/>
  <c r="B65"/>
  <c r="B64"/>
  <c r="B63"/>
  <c r="B62"/>
  <c r="B61"/>
  <c r="B60"/>
  <c r="B59"/>
  <c r="B57"/>
  <c r="C57" i="12"/>
  <c r="D57"/>
  <c r="E57"/>
  <c r="F57"/>
  <c r="G57"/>
  <c r="H57"/>
  <c r="I57"/>
  <c r="D58"/>
  <c r="E58"/>
  <c r="F58"/>
  <c r="G58"/>
  <c r="H58"/>
  <c r="I58"/>
  <c r="C59"/>
  <c r="D59"/>
  <c r="E59"/>
  <c r="F59"/>
  <c r="G59"/>
  <c r="H59"/>
  <c r="I59"/>
  <c r="C60"/>
  <c r="D60"/>
  <c r="E60"/>
  <c r="F60"/>
  <c r="G60"/>
  <c r="H60"/>
  <c r="I60"/>
  <c r="C61"/>
  <c r="D61"/>
  <c r="E61"/>
  <c r="F61"/>
  <c r="G61"/>
  <c r="H61"/>
  <c r="I61"/>
  <c r="C62"/>
  <c r="D62"/>
  <c r="E62"/>
  <c r="F62"/>
  <c r="G62"/>
  <c r="H62"/>
  <c r="I62"/>
  <c r="C63"/>
  <c r="D63"/>
  <c r="E63"/>
  <c r="F63"/>
  <c r="G63"/>
  <c r="H63"/>
  <c r="I63"/>
  <c r="C64"/>
  <c r="D64"/>
  <c r="E64"/>
  <c r="F64"/>
  <c r="G64"/>
  <c r="H64"/>
  <c r="I64"/>
  <c r="C65"/>
  <c r="D65"/>
  <c r="E65"/>
  <c r="F65"/>
  <c r="G65"/>
  <c r="H65"/>
  <c r="I65"/>
  <c r="C66"/>
  <c r="D66"/>
  <c r="E66"/>
  <c r="F66"/>
  <c r="G66"/>
  <c r="H66"/>
  <c r="I66"/>
  <c r="C67"/>
  <c r="D67"/>
  <c r="E67"/>
  <c r="F67"/>
  <c r="G67"/>
  <c r="H67"/>
  <c r="I67"/>
  <c r="C68"/>
  <c r="D68"/>
  <c r="E68"/>
  <c r="F68"/>
  <c r="G68"/>
  <c r="H68"/>
  <c r="I68"/>
  <c r="C69"/>
  <c r="D69"/>
  <c r="E69"/>
  <c r="F69"/>
  <c r="G69"/>
  <c r="H69"/>
  <c r="I69"/>
  <c r="B69"/>
  <c r="B68"/>
  <c r="B67"/>
  <c r="B66"/>
  <c r="B65"/>
  <c r="B64"/>
  <c r="B63"/>
  <c r="B62"/>
  <c r="B61"/>
  <c r="B60"/>
  <c r="B59"/>
  <c r="B57"/>
  <c r="C57" i="13"/>
  <c r="D57"/>
  <c r="E57"/>
  <c r="F57"/>
  <c r="G57"/>
  <c r="H57"/>
  <c r="I57"/>
  <c r="D58"/>
  <c r="F58"/>
  <c r="G58"/>
  <c r="H58"/>
  <c r="I58"/>
  <c r="C59"/>
  <c r="D59"/>
  <c r="E59"/>
  <c r="F59"/>
  <c r="G59"/>
  <c r="H59"/>
  <c r="I59"/>
  <c r="C60"/>
  <c r="D60"/>
  <c r="E60"/>
  <c r="F60"/>
  <c r="G60"/>
  <c r="H60"/>
  <c r="I60"/>
  <c r="C61"/>
  <c r="D61"/>
  <c r="E61"/>
  <c r="F61"/>
  <c r="G61"/>
  <c r="H61"/>
  <c r="I61"/>
  <c r="C62"/>
  <c r="D62"/>
  <c r="E62"/>
  <c r="F62"/>
  <c r="G62"/>
  <c r="H62"/>
  <c r="I62"/>
  <c r="C63"/>
  <c r="D63"/>
  <c r="E63"/>
  <c r="F63"/>
  <c r="G63"/>
  <c r="H63"/>
  <c r="I63"/>
  <c r="C64"/>
  <c r="D64"/>
  <c r="E64"/>
  <c r="F64"/>
  <c r="G64"/>
  <c r="H64"/>
  <c r="I64"/>
  <c r="C65"/>
  <c r="D65"/>
  <c r="E65"/>
  <c r="F65"/>
  <c r="G65"/>
  <c r="H65"/>
  <c r="I65"/>
  <c r="C66"/>
  <c r="D66"/>
  <c r="E66"/>
  <c r="F66"/>
  <c r="G66"/>
  <c r="H66"/>
  <c r="I66"/>
  <c r="C67"/>
  <c r="D67"/>
  <c r="E67"/>
  <c r="F67"/>
  <c r="G67"/>
  <c r="H67"/>
  <c r="I67"/>
  <c r="C68"/>
  <c r="D68"/>
  <c r="E68"/>
  <c r="F68"/>
  <c r="G68"/>
  <c r="H68"/>
  <c r="I68"/>
  <c r="C69"/>
  <c r="D69"/>
  <c r="E69"/>
  <c r="F69"/>
  <c r="G69"/>
  <c r="H69"/>
  <c r="I69"/>
  <c r="B69"/>
  <c r="B68"/>
  <c r="B67"/>
  <c r="B66"/>
  <c r="B65"/>
  <c r="B64"/>
  <c r="B63"/>
  <c r="B62"/>
  <c r="B61"/>
  <c r="B60"/>
  <c r="B59"/>
  <c r="B57"/>
  <c r="C57" i="14"/>
  <c r="D57"/>
  <c r="E57"/>
  <c r="F57"/>
  <c r="G57"/>
  <c r="H57"/>
  <c r="I57"/>
  <c r="D58"/>
  <c r="F58"/>
  <c r="H58"/>
  <c r="I58"/>
  <c r="C59"/>
  <c r="D59"/>
  <c r="E59"/>
  <c r="F59"/>
  <c r="G59"/>
  <c r="H59"/>
  <c r="I59"/>
  <c r="C60"/>
  <c r="D60"/>
  <c r="E60"/>
  <c r="F60"/>
  <c r="G60"/>
  <c r="H60"/>
  <c r="I60"/>
  <c r="C61"/>
  <c r="D61"/>
  <c r="E61"/>
  <c r="F61"/>
  <c r="G61"/>
  <c r="H61"/>
  <c r="I61"/>
  <c r="C62"/>
  <c r="D62"/>
  <c r="E62"/>
  <c r="F62"/>
  <c r="G62"/>
  <c r="H62"/>
  <c r="I62"/>
  <c r="C63"/>
  <c r="D63"/>
  <c r="E63"/>
  <c r="F63"/>
  <c r="G63"/>
  <c r="H63"/>
  <c r="I63"/>
  <c r="C64"/>
  <c r="D64"/>
  <c r="E64"/>
  <c r="F64"/>
  <c r="G64"/>
  <c r="H64"/>
  <c r="I64"/>
  <c r="C65"/>
  <c r="D65"/>
  <c r="E65"/>
  <c r="F65"/>
  <c r="G65"/>
  <c r="H65"/>
  <c r="I65"/>
  <c r="C66"/>
  <c r="D66"/>
  <c r="E66"/>
  <c r="F66"/>
  <c r="G66"/>
  <c r="H66"/>
  <c r="I66"/>
  <c r="C67"/>
  <c r="D67"/>
  <c r="E67"/>
  <c r="F67"/>
  <c r="G67"/>
  <c r="H67"/>
  <c r="I67"/>
  <c r="C68"/>
  <c r="D68"/>
  <c r="E68"/>
  <c r="F68"/>
  <c r="G68"/>
  <c r="H68"/>
  <c r="I68"/>
  <c r="C69"/>
  <c r="D69"/>
  <c r="E69"/>
  <c r="F69"/>
  <c r="G69"/>
  <c r="H69"/>
  <c r="I69"/>
  <c r="B69"/>
  <c r="B68"/>
  <c r="B67"/>
  <c r="B66"/>
  <c r="B65"/>
  <c r="B64"/>
  <c r="B63"/>
  <c r="B62"/>
  <c r="B61"/>
  <c r="B60"/>
  <c r="B59"/>
  <c r="B57"/>
  <c r="C57" i="18"/>
  <c r="D57"/>
  <c r="E57"/>
  <c r="F57"/>
  <c r="G57"/>
  <c r="H57"/>
  <c r="I57"/>
  <c r="C59"/>
  <c r="D59"/>
  <c r="E59"/>
  <c r="F59"/>
  <c r="G59"/>
  <c r="H59"/>
  <c r="I59"/>
  <c r="C60"/>
  <c r="D60"/>
  <c r="E60"/>
  <c r="F60"/>
  <c r="G60"/>
  <c r="H60"/>
  <c r="I60"/>
  <c r="C61"/>
  <c r="D61"/>
  <c r="E61"/>
  <c r="F61"/>
  <c r="G61"/>
  <c r="H61"/>
  <c r="I61"/>
  <c r="C62"/>
  <c r="D62"/>
  <c r="E62"/>
  <c r="F62"/>
  <c r="G62"/>
  <c r="H62"/>
  <c r="I62"/>
  <c r="C63"/>
  <c r="D63"/>
  <c r="E63"/>
  <c r="F63"/>
  <c r="G63"/>
  <c r="H63"/>
  <c r="I63"/>
  <c r="C64"/>
  <c r="D64"/>
  <c r="E64"/>
  <c r="F64"/>
  <c r="G64"/>
  <c r="H64"/>
  <c r="I64"/>
  <c r="C65"/>
  <c r="D65"/>
  <c r="E65"/>
  <c r="F65"/>
  <c r="G65"/>
  <c r="H65"/>
  <c r="I65"/>
  <c r="C66"/>
  <c r="D66"/>
  <c r="E66"/>
  <c r="F66"/>
  <c r="G66"/>
  <c r="H66"/>
  <c r="I66"/>
  <c r="C67"/>
  <c r="D67"/>
  <c r="E67"/>
  <c r="F67"/>
  <c r="G67"/>
  <c r="H67"/>
  <c r="I67"/>
  <c r="C68"/>
  <c r="D68"/>
  <c r="E68"/>
  <c r="F68"/>
  <c r="G68"/>
  <c r="H68"/>
  <c r="I68"/>
  <c r="C69"/>
  <c r="D69"/>
  <c r="E69"/>
  <c r="F69"/>
  <c r="G69"/>
  <c r="H69"/>
  <c r="I69"/>
  <c r="B69"/>
  <c r="B68"/>
  <c r="B67"/>
  <c r="B66"/>
  <c r="B65"/>
  <c r="B64"/>
  <c r="B63"/>
  <c r="B62"/>
  <c r="B61"/>
  <c r="B60"/>
  <c r="B59"/>
  <c r="B57"/>
  <c r="C57" i="10"/>
  <c r="D57"/>
  <c r="E57"/>
  <c r="F57"/>
  <c r="G57"/>
  <c r="H57"/>
  <c r="I57"/>
  <c r="D58"/>
  <c r="F58"/>
  <c r="H58"/>
  <c r="I58"/>
  <c r="C59"/>
  <c r="D59"/>
  <c r="E59"/>
  <c r="F59"/>
  <c r="G59"/>
  <c r="H59"/>
  <c r="I59"/>
  <c r="C60"/>
  <c r="D60"/>
  <c r="E60"/>
  <c r="F60"/>
  <c r="G60"/>
  <c r="H60"/>
  <c r="I60"/>
  <c r="C61"/>
  <c r="D61"/>
  <c r="E61"/>
  <c r="F61"/>
  <c r="G61"/>
  <c r="H61"/>
  <c r="I61"/>
  <c r="C62"/>
  <c r="D62"/>
  <c r="E62"/>
  <c r="F62"/>
  <c r="G62"/>
  <c r="H62"/>
  <c r="I62"/>
  <c r="C63"/>
  <c r="D63"/>
  <c r="E63"/>
  <c r="F63"/>
  <c r="G63"/>
  <c r="H63"/>
  <c r="I63"/>
  <c r="C64"/>
  <c r="D64"/>
  <c r="E64"/>
  <c r="F64"/>
  <c r="G64"/>
  <c r="H64"/>
  <c r="I64"/>
  <c r="C65"/>
  <c r="D65"/>
  <c r="E65"/>
  <c r="F65"/>
  <c r="G65"/>
  <c r="H65"/>
  <c r="I65"/>
  <c r="C66"/>
  <c r="D66"/>
  <c r="E66"/>
  <c r="F66"/>
  <c r="G66"/>
  <c r="H66"/>
  <c r="I66"/>
  <c r="C67"/>
  <c r="D67"/>
  <c r="E67"/>
  <c r="F67"/>
  <c r="G67"/>
  <c r="H67"/>
  <c r="I67"/>
  <c r="C68"/>
  <c r="D68"/>
  <c r="E68"/>
  <c r="F68"/>
  <c r="G68"/>
  <c r="H68"/>
  <c r="I68"/>
  <c r="C69"/>
  <c r="D69"/>
  <c r="E69"/>
  <c r="F69"/>
  <c r="G69"/>
  <c r="H69"/>
  <c r="I69"/>
  <c r="B69"/>
  <c r="B68"/>
  <c r="B67"/>
  <c r="B66"/>
  <c r="B65"/>
  <c r="B64"/>
  <c r="B63"/>
  <c r="B62"/>
  <c r="B61"/>
  <c r="B60"/>
  <c r="B59"/>
  <c r="B57"/>
  <c r="C57" i="15"/>
  <c r="D57"/>
  <c r="E57"/>
  <c r="F57"/>
  <c r="G57"/>
  <c r="H57"/>
  <c r="I57"/>
  <c r="D58"/>
  <c r="E58"/>
  <c r="F58"/>
  <c r="H58"/>
  <c r="I58"/>
  <c r="C59"/>
  <c r="D59"/>
  <c r="E59"/>
  <c r="F59"/>
  <c r="G59"/>
  <c r="H59"/>
  <c r="I59"/>
  <c r="C60"/>
  <c r="D60"/>
  <c r="E60"/>
  <c r="F60"/>
  <c r="G60"/>
  <c r="H60"/>
  <c r="I60"/>
  <c r="C61"/>
  <c r="D61"/>
  <c r="E61"/>
  <c r="F61"/>
  <c r="G61"/>
  <c r="H61"/>
  <c r="I61"/>
  <c r="C62"/>
  <c r="D62"/>
  <c r="E62"/>
  <c r="F62"/>
  <c r="G62"/>
  <c r="H62"/>
  <c r="I62"/>
  <c r="C63"/>
  <c r="D63"/>
  <c r="E63"/>
  <c r="F63"/>
  <c r="G63"/>
  <c r="H63"/>
  <c r="I63"/>
  <c r="C64"/>
  <c r="D64"/>
  <c r="E64"/>
  <c r="F64"/>
  <c r="G64"/>
  <c r="H64"/>
  <c r="I64"/>
  <c r="C65"/>
  <c r="D65"/>
  <c r="E65"/>
  <c r="F65"/>
  <c r="G65"/>
  <c r="H65"/>
  <c r="I65"/>
  <c r="C66"/>
  <c r="D66"/>
  <c r="E66"/>
  <c r="F66"/>
  <c r="G66"/>
  <c r="H66"/>
  <c r="I66"/>
  <c r="C67"/>
  <c r="D67"/>
  <c r="E67"/>
  <c r="F67"/>
  <c r="G67"/>
  <c r="H67"/>
  <c r="I67"/>
  <c r="C68"/>
  <c r="D68"/>
  <c r="E68"/>
  <c r="F68"/>
  <c r="G68"/>
  <c r="H68"/>
  <c r="I68"/>
  <c r="C69"/>
  <c r="D69"/>
  <c r="E69"/>
  <c r="F69"/>
  <c r="G69"/>
  <c r="H69"/>
  <c r="I69"/>
  <c r="B69"/>
  <c r="B68"/>
  <c r="B67"/>
  <c r="B66"/>
  <c r="B65"/>
  <c r="B64"/>
  <c r="B63"/>
  <c r="B62"/>
  <c r="B61"/>
  <c r="B60"/>
  <c r="B59"/>
  <c r="B57"/>
  <c r="C57" i="16"/>
  <c r="D57"/>
  <c r="E57"/>
  <c r="F57"/>
  <c r="G57"/>
  <c r="H57"/>
  <c r="I57"/>
  <c r="D58"/>
  <c r="E58"/>
  <c r="F58"/>
  <c r="G58"/>
  <c r="H58"/>
  <c r="I58"/>
  <c r="C59"/>
  <c r="D59"/>
  <c r="E59"/>
  <c r="F59"/>
  <c r="G59"/>
  <c r="H59"/>
  <c r="I59"/>
  <c r="C60"/>
  <c r="D60"/>
  <c r="E60"/>
  <c r="F60"/>
  <c r="G60"/>
  <c r="H60"/>
  <c r="I60"/>
  <c r="C61"/>
  <c r="D61"/>
  <c r="E61"/>
  <c r="F61"/>
  <c r="G61"/>
  <c r="H61"/>
  <c r="I61"/>
  <c r="C62"/>
  <c r="D62"/>
  <c r="E62"/>
  <c r="F62"/>
  <c r="G62"/>
  <c r="H62"/>
  <c r="I62"/>
  <c r="C63"/>
  <c r="D63"/>
  <c r="E63"/>
  <c r="F63"/>
  <c r="G63"/>
  <c r="H63"/>
  <c r="I63"/>
  <c r="C64"/>
  <c r="D64"/>
  <c r="E64"/>
  <c r="F64"/>
  <c r="G64"/>
  <c r="H64"/>
  <c r="I64"/>
  <c r="C65"/>
  <c r="D65"/>
  <c r="E65"/>
  <c r="F65"/>
  <c r="G65"/>
  <c r="H65"/>
  <c r="I65"/>
  <c r="C66"/>
  <c r="D66"/>
  <c r="E66"/>
  <c r="F66"/>
  <c r="G66"/>
  <c r="H66"/>
  <c r="I66"/>
  <c r="C67"/>
  <c r="D67"/>
  <c r="E67"/>
  <c r="F67"/>
  <c r="G67"/>
  <c r="H67"/>
  <c r="I67"/>
  <c r="C68"/>
  <c r="D68"/>
  <c r="E68"/>
  <c r="F68"/>
  <c r="G68"/>
  <c r="H68"/>
  <c r="I68"/>
  <c r="C69"/>
  <c r="D69"/>
  <c r="E69"/>
  <c r="F69"/>
  <c r="G69"/>
  <c r="H69"/>
  <c r="I69"/>
  <c r="B69"/>
  <c r="B68"/>
  <c r="B67"/>
  <c r="B66"/>
  <c r="B65"/>
  <c r="B64"/>
  <c r="B63"/>
  <c r="B62"/>
  <c r="B61"/>
  <c r="B60"/>
  <c r="B59"/>
  <c r="B57"/>
  <c r="C57" i="17"/>
  <c r="D57"/>
  <c r="E57"/>
  <c r="F57"/>
  <c r="G57"/>
  <c r="H57"/>
  <c r="I57"/>
  <c r="D58"/>
  <c r="E58"/>
  <c r="F58"/>
  <c r="H58"/>
  <c r="I58"/>
  <c r="C59"/>
  <c r="D59"/>
  <c r="E59"/>
  <c r="F59"/>
  <c r="G59"/>
  <c r="H59"/>
  <c r="I59"/>
  <c r="C60"/>
  <c r="D60"/>
  <c r="E60"/>
  <c r="F60"/>
  <c r="G60"/>
  <c r="H60"/>
  <c r="I60"/>
  <c r="C61"/>
  <c r="D61"/>
  <c r="E61"/>
  <c r="F61"/>
  <c r="G61"/>
  <c r="H61"/>
  <c r="I61"/>
  <c r="C62"/>
  <c r="D62"/>
  <c r="E62"/>
  <c r="F62"/>
  <c r="G62"/>
  <c r="H62"/>
  <c r="I62"/>
  <c r="C63"/>
  <c r="D63"/>
  <c r="E63"/>
  <c r="F63"/>
  <c r="G63"/>
  <c r="H63"/>
  <c r="I63"/>
  <c r="C64"/>
  <c r="D64"/>
  <c r="E64"/>
  <c r="F64"/>
  <c r="G64"/>
  <c r="H64"/>
  <c r="I64"/>
  <c r="C65"/>
  <c r="D65"/>
  <c r="E65"/>
  <c r="F65"/>
  <c r="G65"/>
  <c r="H65"/>
  <c r="I65"/>
  <c r="C66"/>
  <c r="D66"/>
  <c r="E66"/>
  <c r="F66"/>
  <c r="G66"/>
  <c r="H66"/>
  <c r="I66"/>
  <c r="C67"/>
  <c r="D67"/>
  <c r="E67"/>
  <c r="F67"/>
  <c r="G67"/>
  <c r="H67"/>
  <c r="I67"/>
  <c r="C68"/>
  <c r="D68"/>
  <c r="E68"/>
  <c r="F68"/>
  <c r="G68"/>
  <c r="H68"/>
  <c r="I68"/>
  <c r="C69"/>
  <c r="D69"/>
  <c r="E69"/>
  <c r="F69"/>
  <c r="G69"/>
  <c r="H69"/>
  <c r="I69"/>
  <c r="B69"/>
  <c r="B68"/>
  <c r="B67"/>
  <c r="B66"/>
  <c r="B65"/>
  <c r="B64"/>
  <c r="B63"/>
  <c r="B62"/>
  <c r="B61"/>
  <c r="B60"/>
  <c r="B59"/>
  <c r="B57"/>
  <c r="C57" i="9"/>
  <c r="D57"/>
  <c r="E57"/>
  <c r="F57"/>
  <c r="G57"/>
  <c r="H57"/>
  <c r="I57"/>
  <c r="C59"/>
  <c r="D59"/>
  <c r="E59"/>
  <c r="F59"/>
  <c r="G59"/>
  <c r="H59"/>
  <c r="I59"/>
  <c r="C60"/>
  <c r="D60"/>
  <c r="E60"/>
  <c r="F60"/>
  <c r="G60"/>
  <c r="H60"/>
  <c r="I60"/>
  <c r="C61"/>
  <c r="D61"/>
  <c r="E61"/>
  <c r="F61"/>
  <c r="G61"/>
  <c r="H61"/>
  <c r="I61"/>
  <c r="C62"/>
  <c r="D62"/>
  <c r="E62"/>
  <c r="F62"/>
  <c r="G62"/>
  <c r="H62"/>
  <c r="I62"/>
  <c r="C63"/>
  <c r="D63"/>
  <c r="E63"/>
  <c r="F63"/>
  <c r="G63"/>
  <c r="H63"/>
  <c r="I63"/>
  <c r="C64"/>
  <c r="D64"/>
  <c r="E64"/>
  <c r="F64"/>
  <c r="G64"/>
  <c r="H64"/>
  <c r="I64"/>
  <c r="C65"/>
  <c r="D65"/>
  <c r="E65"/>
  <c r="F65"/>
  <c r="G65"/>
  <c r="H65"/>
  <c r="I65"/>
  <c r="C66"/>
  <c r="D66"/>
  <c r="E66"/>
  <c r="F66"/>
  <c r="G66"/>
  <c r="H66"/>
  <c r="I66"/>
  <c r="C67"/>
  <c r="D67"/>
  <c r="E67"/>
  <c r="F67"/>
  <c r="G67"/>
  <c r="H67"/>
  <c r="I67"/>
  <c r="C68"/>
  <c r="D68"/>
  <c r="E68"/>
  <c r="F68"/>
  <c r="G68"/>
  <c r="H68"/>
  <c r="I68"/>
  <c r="C69"/>
  <c r="D69"/>
  <c r="E69"/>
  <c r="F69"/>
  <c r="G69"/>
  <c r="H69"/>
  <c r="I69"/>
  <c r="B69"/>
  <c r="B68"/>
  <c r="B67"/>
  <c r="B66"/>
  <c r="B65"/>
  <c r="B64"/>
  <c r="B63"/>
  <c r="B62"/>
  <c r="B61"/>
  <c r="B60"/>
  <c r="B59"/>
  <c r="B57"/>
  <c r="C57" i="7"/>
  <c r="D57"/>
  <c r="E57"/>
  <c r="F57"/>
  <c r="G57"/>
  <c r="H57"/>
  <c r="I57"/>
  <c r="D58"/>
  <c r="E58"/>
  <c r="F58"/>
  <c r="G58"/>
  <c r="H58"/>
  <c r="I58"/>
  <c r="C59"/>
  <c r="D59"/>
  <c r="E59"/>
  <c r="F59"/>
  <c r="G59"/>
  <c r="H59"/>
  <c r="I59"/>
  <c r="C60"/>
  <c r="D60"/>
  <c r="E60"/>
  <c r="F60"/>
  <c r="G60"/>
  <c r="H60"/>
  <c r="I60"/>
  <c r="C61"/>
  <c r="D61"/>
  <c r="E61"/>
  <c r="F61"/>
  <c r="G61"/>
  <c r="H61"/>
  <c r="I61"/>
  <c r="C62"/>
  <c r="D62"/>
  <c r="E62"/>
  <c r="F62"/>
  <c r="G62"/>
  <c r="H62"/>
  <c r="I62"/>
  <c r="C63"/>
  <c r="D63"/>
  <c r="E63"/>
  <c r="F63"/>
  <c r="G63"/>
  <c r="H63"/>
  <c r="I63"/>
  <c r="C64"/>
  <c r="D64"/>
  <c r="E64"/>
  <c r="F64"/>
  <c r="G64"/>
  <c r="H64"/>
  <c r="I64"/>
  <c r="C65"/>
  <c r="D65"/>
  <c r="E65"/>
  <c r="F65"/>
  <c r="G65"/>
  <c r="H65"/>
  <c r="I65"/>
  <c r="C66"/>
  <c r="D66"/>
  <c r="E66"/>
  <c r="F66"/>
  <c r="G66"/>
  <c r="H66"/>
  <c r="I66"/>
  <c r="C67"/>
  <c r="D67"/>
  <c r="E67"/>
  <c r="F67"/>
  <c r="G67"/>
  <c r="H67"/>
  <c r="I67"/>
  <c r="C68"/>
  <c r="D68"/>
  <c r="D70" s="1"/>
  <c r="D59" i="3" s="1"/>
  <c r="E68" i="7"/>
  <c r="F68"/>
  <c r="G68"/>
  <c r="H68"/>
  <c r="I68"/>
  <c r="C69"/>
  <c r="D69"/>
  <c r="E69"/>
  <c r="F69"/>
  <c r="G69"/>
  <c r="H69"/>
  <c r="I69"/>
  <c r="I70" i="17"/>
  <c r="I61" i="3" s="1"/>
  <c r="H70" i="16"/>
  <c r="H62" i="3" s="1"/>
  <c r="D70" i="16"/>
  <c r="D62" i="3" s="1"/>
  <c r="G70" i="13"/>
  <c r="G67" i="3" s="1"/>
  <c r="G70" i="12"/>
  <c r="G68" i="3" s="1"/>
  <c r="B69" i="7"/>
  <c r="B68"/>
  <c r="B67"/>
  <c r="B66"/>
  <c r="B65"/>
  <c r="B64"/>
  <c r="B63"/>
  <c r="B62"/>
  <c r="B61"/>
  <c r="B60"/>
  <c r="B59"/>
  <c r="B57"/>
  <c r="P38" i="8"/>
  <c r="O36" l="1"/>
  <c r="J70" i="13"/>
  <c r="J67" i="3" s="1"/>
  <c r="J70" i="11"/>
  <c r="J69" i="3" s="1"/>
  <c r="J70" i="12"/>
  <c r="J68" i="3" s="1"/>
  <c r="J70" i="16"/>
  <c r="J62" i="3" s="1"/>
  <c r="J70" i="7"/>
  <c r="J59" i="3" s="1"/>
  <c r="J70" i="17"/>
  <c r="J61" i="3" s="1"/>
  <c r="J70" i="15"/>
  <c r="J63" i="3" s="1"/>
  <c r="E70" i="17"/>
  <c r="E61" i="3" s="1"/>
  <c r="O35" i="8"/>
  <c r="O39"/>
  <c r="O47" i="2"/>
  <c r="J70" i="10"/>
  <c r="J64" i="3" s="1"/>
  <c r="P39" i="8"/>
  <c r="J70" i="14"/>
  <c r="J66" i="3" s="1"/>
  <c r="H70" i="7"/>
  <c r="H59" i="3" s="1"/>
  <c r="F70" i="16"/>
  <c r="F62" i="3" s="1"/>
  <c r="I70" i="15"/>
  <c r="I63" i="3" s="1"/>
  <c r="E70" i="15"/>
  <c r="E63" i="3" s="1"/>
  <c r="I70" i="10"/>
  <c r="I64" i="3" s="1"/>
  <c r="I70" i="14"/>
  <c r="I66" i="3" s="1"/>
  <c r="I70" i="13"/>
  <c r="I67" i="3" s="1"/>
  <c r="I70" i="12"/>
  <c r="I68" i="3" s="1"/>
  <c r="E70" i="12"/>
  <c r="E68" i="3" s="1"/>
  <c r="I70" i="11"/>
  <c r="I69" i="3" s="1"/>
  <c r="P36" i="8"/>
  <c r="F70" i="7"/>
  <c r="F59" i="3" s="1"/>
  <c r="I70" i="7"/>
  <c r="I59" i="3" s="1"/>
  <c r="G70" i="7"/>
  <c r="G59" i="3" s="1"/>
  <c r="E70" i="7"/>
  <c r="E59" i="3" s="1"/>
  <c r="H70" i="17"/>
  <c r="H61" i="3" s="1"/>
  <c r="F70" i="17"/>
  <c r="F61" i="3" s="1"/>
  <c r="D70" i="17"/>
  <c r="D61" i="3" s="1"/>
  <c r="I70" i="16"/>
  <c r="I62" i="3" s="1"/>
  <c r="G70" i="16"/>
  <c r="G62" i="3" s="1"/>
  <c r="E70" i="16"/>
  <c r="E62" i="3" s="1"/>
  <c r="H70" i="15"/>
  <c r="H63" i="3" s="1"/>
  <c r="F70" i="15"/>
  <c r="F63" i="3" s="1"/>
  <c r="D70" i="15"/>
  <c r="D63" i="3" s="1"/>
  <c r="H70" i="10"/>
  <c r="H64" i="3" s="1"/>
  <c r="F70" i="10"/>
  <c r="F64" i="3" s="1"/>
  <c r="D70" i="10"/>
  <c r="D64" i="3" s="1"/>
  <c r="H70" i="14"/>
  <c r="H66" i="3" s="1"/>
  <c r="F70" i="14"/>
  <c r="F66" i="3" s="1"/>
  <c r="D70" i="14"/>
  <c r="D66" i="3" s="1"/>
  <c r="H70" i="13"/>
  <c r="H67" i="3" s="1"/>
  <c r="F70" i="13"/>
  <c r="F67" i="3" s="1"/>
  <c r="D70" i="13"/>
  <c r="D67" i="3" s="1"/>
  <c r="H70" i="12"/>
  <c r="H68" i="3" s="1"/>
  <c r="F70" i="12"/>
  <c r="F68" i="3" s="1"/>
  <c r="D70" i="12"/>
  <c r="D68" i="3" s="1"/>
  <c r="H70" i="11"/>
  <c r="H69" i="3" s="1"/>
  <c r="F70" i="11"/>
  <c r="F69" i="3" s="1"/>
  <c r="D70" i="11"/>
  <c r="D69" i="3" s="1"/>
  <c r="P35" i="8"/>
  <c r="P46" i="2"/>
  <c r="P40"/>
  <c r="P39"/>
  <c r="P41"/>
  <c r="O46"/>
  <c r="O40"/>
  <c r="O39"/>
  <c r="O41"/>
  <c r="U58" i="15" l="1"/>
  <c r="T58"/>
  <c r="S58"/>
  <c r="R58"/>
  <c r="Q58"/>
  <c r="P58"/>
  <c r="O58"/>
  <c r="N58"/>
  <c r="M58"/>
  <c r="U58" i="16"/>
  <c r="T58"/>
  <c r="S58"/>
  <c r="R58"/>
  <c r="Q58"/>
  <c r="P58"/>
  <c r="O58"/>
  <c r="N58"/>
  <c r="M58"/>
  <c r="U58" i="17"/>
  <c r="T58"/>
  <c r="S58"/>
  <c r="R58"/>
  <c r="Q58"/>
  <c r="P58"/>
  <c r="O58"/>
  <c r="N58"/>
  <c r="M58"/>
  <c r="U58" i="7"/>
  <c r="T58"/>
  <c r="S58"/>
  <c r="R58"/>
  <c r="Q58"/>
  <c r="P58"/>
  <c r="O58"/>
  <c r="N58"/>
  <c r="M58"/>
  <c r="U58" i="9"/>
  <c r="T58"/>
  <c r="S58"/>
  <c r="R58"/>
  <c r="Q58"/>
  <c r="P58"/>
  <c r="O58"/>
  <c r="N58"/>
  <c r="M58"/>
  <c r="M57"/>
  <c r="N57"/>
  <c r="O57"/>
  <c r="P57"/>
  <c r="Q57"/>
  <c r="R57"/>
  <c r="S57"/>
  <c r="T57"/>
  <c r="U57"/>
  <c r="M57" i="7"/>
  <c r="N57"/>
  <c r="O57"/>
  <c r="P57"/>
  <c r="Q57"/>
  <c r="R57"/>
  <c r="S57"/>
  <c r="T57"/>
  <c r="U57"/>
  <c r="M57" i="17"/>
  <c r="N57"/>
  <c r="O57"/>
  <c r="P57"/>
  <c r="Q57"/>
  <c r="R57"/>
  <c r="S57"/>
  <c r="T57"/>
  <c r="U57"/>
  <c r="M57" i="16"/>
  <c r="N57"/>
  <c r="O57"/>
  <c r="P57"/>
  <c r="Q57"/>
  <c r="R57"/>
  <c r="S57"/>
  <c r="T57"/>
  <c r="U57"/>
  <c r="B45" i="19"/>
  <c r="C45"/>
  <c r="D45"/>
  <c r="E45"/>
  <c r="F45"/>
  <c r="G45"/>
  <c r="H45"/>
  <c r="I45"/>
  <c r="J45"/>
  <c r="M57"/>
  <c r="N57"/>
  <c r="O57"/>
  <c r="P57"/>
  <c r="Q57"/>
  <c r="R57"/>
  <c r="S57"/>
  <c r="T57"/>
  <c r="M57" i="15"/>
  <c r="N57"/>
  <c r="O57"/>
  <c r="P57"/>
  <c r="Q57"/>
  <c r="R57"/>
  <c r="S57"/>
  <c r="T57"/>
  <c r="U57"/>
  <c r="J58" i="18" l="1"/>
  <c r="J70" s="1"/>
  <c r="J65" i="3" s="1"/>
  <c r="J58" i="9"/>
  <c r="J70" s="1"/>
  <c r="J60" i="3" s="1"/>
  <c r="I58" i="18"/>
  <c r="I70" s="1"/>
  <c r="I65" i="3" s="1"/>
  <c r="G58" i="11"/>
  <c r="G70" s="1"/>
  <c r="G69" i="3" s="1"/>
  <c r="G58" i="14"/>
  <c r="G70" s="1"/>
  <c r="G66" i="3" s="1"/>
  <c r="G58" i="10"/>
  <c r="G70" s="1"/>
  <c r="G64" i="3" s="1"/>
  <c r="G58" i="15"/>
  <c r="G70" s="1"/>
  <c r="G63" i="3" s="1"/>
  <c r="G58" i="17"/>
  <c r="G70" s="1"/>
  <c r="G61" i="3" s="1"/>
  <c r="E58" i="11"/>
  <c r="E70" s="1"/>
  <c r="E69" i="3" s="1"/>
  <c r="E58" i="13"/>
  <c r="E70" s="1"/>
  <c r="E67" i="3" s="1"/>
  <c r="E58" i="14"/>
  <c r="E70" s="1"/>
  <c r="E66" i="3" s="1"/>
  <c r="E58" i="10"/>
  <c r="E70" s="1"/>
  <c r="E64" i="3" s="1"/>
  <c r="H58" i="18"/>
  <c r="H70" s="1"/>
  <c r="H65" i="3" s="1"/>
  <c r="G58" i="18"/>
  <c r="G70" s="1"/>
  <c r="G65" i="3" s="1"/>
  <c r="F58" i="18"/>
  <c r="F70" s="1"/>
  <c r="F65" i="3" s="1"/>
  <c r="E58" i="18"/>
  <c r="E70" s="1"/>
  <c r="E65" i="3" s="1"/>
  <c r="E58" i="9"/>
  <c r="E70" s="1"/>
  <c r="E60" i="3" s="1"/>
  <c r="D58" i="18"/>
  <c r="D70" s="1"/>
  <c r="D65" i="3" s="1"/>
  <c r="D58" i="9"/>
  <c r="D70" s="1"/>
  <c r="D60" i="3" s="1"/>
  <c r="C58" i="18"/>
  <c r="C70" s="1"/>
  <c r="C65" i="3" s="1"/>
  <c r="C58" i="11"/>
  <c r="C70" s="1"/>
  <c r="C69" i="3" s="1"/>
  <c r="C58" i="12"/>
  <c r="C70" s="1"/>
  <c r="C68" i="3" s="1"/>
  <c r="C58" i="13"/>
  <c r="C70" s="1"/>
  <c r="C67" i="3" s="1"/>
  <c r="C58" i="14"/>
  <c r="C70" s="1"/>
  <c r="C66" i="3" s="1"/>
  <c r="C58" i="10"/>
  <c r="C70" s="1"/>
  <c r="C64" i="3" s="1"/>
  <c r="C58" i="15"/>
  <c r="C70" s="1"/>
  <c r="C63" i="3" s="1"/>
  <c r="C58" i="16"/>
  <c r="C70" s="1"/>
  <c r="C62" i="3" s="1"/>
  <c r="C58" i="17"/>
  <c r="C70" s="1"/>
  <c r="C61" i="3" s="1"/>
  <c r="C58" i="7"/>
  <c r="C70" s="1"/>
  <c r="C59" i="3" s="1"/>
  <c r="I58" i="9"/>
  <c r="I70" s="1"/>
  <c r="I60" i="3" s="1"/>
  <c r="I70" s="1"/>
  <c r="H58" i="9"/>
  <c r="H70" s="1"/>
  <c r="H60" i="3" s="1"/>
  <c r="G58" i="9"/>
  <c r="G70" s="1"/>
  <c r="G60" i="3" s="1"/>
  <c r="F58" i="9"/>
  <c r="F70" s="1"/>
  <c r="F60" i="3" s="1"/>
  <c r="C58" i="9"/>
  <c r="C70" s="1"/>
  <c r="C60" i="3" s="1"/>
  <c r="C37" i="8"/>
  <c r="C44" i="2" l="1"/>
  <c r="J70" i="3"/>
  <c r="F70"/>
  <c r="D70"/>
  <c r="H70"/>
  <c r="C70"/>
  <c r="C45" i="2"/>
  <c r="C42"/>
  <c r="O42" s="1"/>
  <c r="E70" i="3"/>
  <c r="P42" i="2"/>
  <c r="O37" i="8"/>
  <c r="P37"/>
  <c r="G70" i="3"/>
  <c r="O44" i="2"/>
  <c r="P44"/>
  <c r="P45" l="1"/>
  <c r="O45"/>
  <c r="B58" i="18" l="1"/>
  <c r="B70" s="1"/>
  <c r="B65" i="3" s="1"/>
  <c r="B58" i="11"/>
  <c r="B70" s="1"/>
  <c r="B69" i="3" s="1"/>
  <c r="B58" i="12"/>
  <c r="B70" s="1"/>
  <c r="B68" i="3" s="1"/>
  <c r="B58" i="13"/>
  <c r="B70" s="1"/>
  <c r="B67" i="3" s="1"/>
  <c r="B58" i="14"/>
  <c r="B70" s="1"/>
  <c r="B66" i="3" s="1"/>
  <c r="B58" i="9"/>
  <c r="B70" s="1"/>
  <c r="B60" i="3" s="1"/>
  <c r="B58" i="10"/>
  <c r="B70" s="1"/>
  <c r="B64" i="3" s="1"/>
  <c r="B58" i="15"/>
  <c r="B70" s="1"/>
  <c r="B63" i="3" s="1"/>
  <c r="B58" i="16"/>
  <c r="B70" s="1"/>
  <c r="B62" i="3" s="1"/>
  <c r="B58" i="17"/>
  <c r="B70" s="1"/>
  <c r="B61" i="3" s="1"/>
  <c r="B58" i="7"/>
  <c r="B70" s="1"/>
  <c r="B59" i="3" s="1"/>
  <c r="C43" i="2" l="1"/>
  <c r="P43" s="1"/>
  <c r="B70" i="3"/>
  <c r="O43" i="2" l="1"/>
</calcChain>
</file>

<file path=xl/sharedStrings.xml><?xml version="1.0" encoding="utf-8"?>
<sst xmlns="http://schemas.openxmlformats.org/spreadsheetml/2006/main" count="554" uniqueCount="66">
  <si>
    <t>12.09</t>
  </si>
  <si>
    <t>01.10</t>
  </si>
  <si>
    <t>02.10</t>
  </si>
  <si>
    <t>03.10</t>
  </si>
  <si>
    <t>04.10</t>
  </si>
  <si>
    <t>05.10</t>
  </si>
  <si>
    <t>06.10</t>
  </si>
  <si>
    <t>07.10</t>
  </si>
  <si>
    <t>08.10</t>
  </si>
  <si>
    <t>09.10</t>
  </si>
  <si>
    <t>10.10</t>
  </si>
  <si>
    <t>11.10</t>
  </si>
  <si>
    <t>12.10</t>
  </si>
  <si>
    <t>Total</t>
  </si>
  <si>
    <t>Média</t>
  </si>
  <si>
    <t>Cheques errados</t>
  </si>
  <si>
    <t>Mercadoria que volta por carregamento errado</t>
  </si>
  <si>
    <t>Peso Entregue</t>
  </si>
  <si>
    <t>Quantidade de mercadoria que se consegue vender pelo caminho</t>
  </si>
  <si>
    <t>Mercadoria que se consegue vender pelo caminho</t>
  </si>
  <si>
    <t>Delcio</t>
  </si>
  <si>
    <t>Climar</t>
  </si>
  <si>
    <t>Ivolnei</t>
  </si>
  <si>
    <t>Jacir Carraro</t>
  </si>
  <si>
    <t>Leandro</t>
  </si>
  <si>
    <t>Marcio</t>
  </si>
  <si>
    <t>Marcos</t>
  </si>
  <si>
    <t>Paulo</t>
  </si>
  <si>
    <t>Renato</t>
  </si>
  <si>
    <t>Sandro</t>
  </si>
  <si>
    <t>Sidney</t>
  </si>
  <si>
    <t>Relatórios</t>
  </si>
  <si>
    <t>Sistema de Gestão de Desempenho</t>
  </si>
  <si>
    <t>Mercadoria devolvida por condições do produto</t>
  </si>
  <si>
    <t>Acertos que não fecham</t>
  </si>
  <si>
    <t>Cobranças que voltam</t>
  </si>
  <si>
    <t>Nr de vezes passado o limite de velocidade</t>
  </si>
  <si>
    <t>Délcio</t>
  </si>
  <si>
    <t>Jacir</t>
  </si>
  <si>
    <t>Márcio</t>
  </si>
  <si>
    <t>Nr vezes passados o limite de velocidade</t>
  </si>
  <si>
    <t>Diferença entre estoque no sistema e armazém</t>
  </si>
  <si>
    <t>Tempo de pesos ultrapassados</t>
  </si>
  <si>
    <t>Notas canceladas por falta de estoque</t>
  </si>
  <si>
    <t>Mercadoria entregue errada</t>
  </si>
  <si>
    <t>Mercadoria que é entregue errada</t>
  </si>
  <si>
    <t>Gerencia bem as atividades – cumpre seu prazo de entrega, é sempre preciso no que faz e planeja metas.</t>
  </si>
  <si>
    <t>Assume as consequencias de seus atos erros ou acertos, aceitando e reconhecendo suas falhas.</t>
  </si>
  <si>
    <t xml:space="preserve"> É claro na transmissão de informações.</t>
  </si>
  <si>
    <t xml:space="preserve"> Disponibilidade de ouvir e, possivelmente, aceitar opiniões diversas.</t>
  </si>
  <si>
    <t>Compreende a forma como o seu trabalho impata o trabalho dos outros.</t>
  </si>
  <si>
    <t>Encoraja as pessoas a fazerem o seu melhor, incentiva e transmite segurança.</t>
  </si>
  <si>
    <t>Compreende e se sensibiliza com os sentimentos e necessidades dos outros.</t>
  </si>
  <si>
    <r>
      <rPr>
        <i/>
        <sz val="7"/>
        <color theme="0"/>
        <rFont val="Times New Roman"/>
        <family val="1"/>
      </rPr>
      <t xml:space="preserve"> </t>
    </r>
    <r>
      <rPr>
        <sz val="7"/>
        <color theme="0"/>
        <rFont val="Calibri"/>
        <family val="2"/>
        <scheme val="minor"/>
      </rPr>
      <t>Trata as pessoas com respeito.</t>
    </r>
  </si>
  <si>
    <t>É pessoalmente comprometido com a Difrisul.</t>
  </si>
  <si>
    <t>Jan</t>
  </si>
  <si>
    <t>Julho</t>
  </si>
  <si>
    <t>Nov</t>
  </si>
  <si>
    <t>Assume as consequencias de seus atos (erros ou acertos), aceitando e reconhecendo suas falhas</t>
  </si>
  <si>
    <t>Jorge</t>
  </si>
  <si>
    <t>Vicente</t>
  </si>
  <si>
    <t>Edson</t>
  </si>
  <si>
    <t>Ezequiel</t>
  </si>
  <si>
    <t>Diogo</t>
  </si>
  <si>
    <t>Junior</t>
  </si>
  <si>
    <t>Guri Novo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</si>
</sst>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Tahoma"/>
      <family val="2"/>
    </font>
    <font>
      <b/>
      <sz val="11"/>
      <color rgb="FFC00000"/>
      <name val="Tahoma"/>
      <family val="2"/>
    </font>
    <font>
      <b/>
      <sz val="9"/>
      <color theme="1"/>
      <name val="Tahoma"/>
      <family val="2"/>
    </font>
    <font>
      <b/>
      <sz val="14"/>
      <color rgb="FFC00000"/>
      <name val="Tahoma"/>
      <family val="2"/>
    </font>
    <font>
      <b/>
      <sz val="20"/>
      <color rgb="FFC00000"/>
      <name val="Tahoma"/>
      <family val="2"/>
    </font>
    <font>
      <b/>
      <sz val="28"/>
      <color rgb="FFC0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7"/>
      <color theme="0"/>
      <name val="Calibri"/>
      <family val="2"/>
      <scheme val="minor"/>
    </font>
    <font>
      <i/>
      <sz val="7"/>
      <color theme="0"/>
      <name val="Calibri"/>
      <family val="2"/>
      <scheme val="minor"/>
    </font>
    <font>
      <i/>
      <sz val="7"/>
      <color theme="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6" tint="0.79998168889431442"/>
        <bgColor indexed="64"/>
      </patternFill>
    </fill>
  </fills>
  <borders count="3">
    <border>
      <left/>
      <right/>
      <top/>
      <bottom/>
      <diagonal/>
    </border>
    <border>
      <left style="medium">
        <color rgb="FFC00000"/>
      </left>
      <right/>
      <top/>
      <bottom/>
      <diagonal/>
    </border>
    <border>
      <left style="thick">
        <color theme="5" tint="0.79998168889431442"/>
      </left>
      <right style="thick">
        <color theme="5" tint="0.79998168889431442"/>
      </right>
      <top style="thick">
        <color theme="5" tint="0.79998168889431442"/>
      </top>
      <bottom style="thick">
        <color theme="5" tint="0.79998168889431442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2" borderId="0" xfId="0" applyFill="1"/>
    <xf numFmtId="0" fontId="2" fillId="3" borderId="0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right"/>
    </xf>
    <xf numFmtId="0" fontId="3" fillId="2" borderId="0" xfId="0" applyFont="1" applyFill="1" applyBorder="1" applyAlignment="1">
      <alignment horizontal="right"/>
    </xf>
    <xf numFmtId="0" fontId="4" fillId="3" borderId="0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0" fillId="4" borderId="0" xfId="0" applyFill="1"/>
    <xf numFmtId="0" fontId="0" fillId="3" borderId="0" xfId="0" applyFill="1"/>
    <xf numFmtId="0" fontId="5" fillId="3" borderId="0" xfId="0" applyFont="1" applyFill="1" applyAlignment="1"/>
    <xf numFmtId="0" fontId="0" fillId="3" borderId="0" xfId="0" applyFill="1" applyBorder="1"/>
    <xf numFmtId="0" fontId="2" fillId="2" borderId="0" xfId="0" applyFont="1" applyFill="1" applyBorder="1" applyAlignment="1">
      <alignment horizontal="center" vertical="center" wrapText="1"/>
    </xf>
    <xf numFmtId="0" fontId="0" fillId="2" borderId="0" xfId="0" applyFill="1" applyBorder="1"/>
    <xf numFmtId="0" fontId="1" fillId="2" borderId="0" xfId="0" applyFont="1" applyFill="1" applyBorder="1" applyAlignment="1">
      <alignment horizontal="right"/>
    </xf>
    <xf numFmtId="0" fontId="8" fillId="2" borderId="0" xfId="0" applyFont="1" applyFill="1"/>
    <xf numFmtId="0" fontId="9" fillId="5" borderId="0" xfId="0" applyFont="1" applyFill="1" applyAlignment="1">
      <alignment horizontal="center" vertical="center" wrapText="1"/>
    </xf>
    <xf numFmtId="0" fontId="10" fillId="5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right"/>
    </xf>
    <xf numFmtId="0" fontId="0" fillId="6" borderId="2" xfId="0" applyFill="1" applyBorder="1"/>
    <xf numFmtId="0" fontId="5" fillId="3" borderId="0" xfId="0" applyFont="1" applyFill="1" applyAlignment="1">
      <alignment horizontal="center"/>
    </xf>
    <xf numFmtId="0" fontId="6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3" borderId="0" xfId="0" applyFill="1" applyBorder="1" applyAlignment="1">
      <alignment horizontal="center"/>
    </xf>
    <xf numFmtId="0" fontId="7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D1805"/>
      <color rgb="FFF11B58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26" Type="http://schemas.openxmlformats.org/officeDocument/2006/relationships/externalLink" Target="externalLinks/externalLink10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5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5" Type="http://schemas.openxmlformats.org/officeDocument/2006/relationships/externalLink" Target="externalLinks/externalLink9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4.xml"/><Relationship Id="rId29" Type="http://schemas.openxmlformats.org/officeDocument/2006/relationships/externalLink" Target="externalLinks/externalLink1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8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7.xml"/><Relationship Id="rId28" Type="http://schemas.openxmlformats.org/officeDocument/2006/relationships/externalLink" Target="externalLinks/externalLink12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3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6.xml"/><Relationship Id="rId27" Type="http://schemas.openxmlformats.org/officeDocument/2006/relationships/externalLink" Target="externalLinks/externalLink11.xml"/><Relationship Id="rId30" Type="http://schemas.openxmlformats.org/officeDocument/2006/relationships/externalLink" Target="externalLinks/externalLink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autoTitleDeleted val="1"/>
    <c:plotArea>
      <c:layout/>
      <c:lineChart>
        <c:grouping val="standard"/>
        <c:ser>
          <c:idx val="0"/>
          <c:order val="0"/>
          <c:tx>
            <c:strRef>
              <c:f>'Evolução Logística'!$A$35</c:f>
              <c:strCache>
                <c:ptCount val="1"/>
                <c:pt idx="0">
                  <c:v>Diferença entre estoque no sistema e armazém</c:v>
                </c:pt>
              </c:strCache>
            </c:strRef>
          </c:tx>
          <c:marker>
            <c:symbol val="none"/>
          </c:marker>
          <c:cat>
            <c:strRef>
              <c:f>'Evolução Logística'!$B$34:$N$34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'Evolução Logística'!$B$35:$N$35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113078272"/>
        <c:axId val="113079808"/>
      </c:lineChart>
      <c:catAx>
        <c:axId val="11307827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3079808"/>
        <c:crosses val="autoZero"/>
        <c:auto val="1"/>
        <c:lblAlgn val="ctr"/>
        <c:lblOffset val="100"/>
      </c:catAx>
      <c:valAx>
        <c:axId val="11307980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3078272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plotArea>
      <c:layout/>
      <c:lineChart>
        <c:grouping val="standard"/>
        <c:ser>
          <c:idx val="0"/>
          <c:order val="0"/>
          <c:tx>
            <c:strRef>
              <c:f>'Evolução Logística'!$A$36</c:f>
              <c:strCache>
                <c:ptCount val="1"/>
                <c:pt idx="0">
                  <c:v>Mercadoria devolvida por condições do produto</c:v>
                </c:pt>
              </c:strCache>
            </c:strRef>
          </c:tx>
          <c:marker>
            <c:symbol val="none"/>
          </c:marker>
          <c:cat>
            <c:strRef>
              <c:f>'Evolução Logística'!$B$34:$N$34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'Evolução Logística'!$B$36:$N$36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1"/>
          <c:order val="1"/>
          <c:tx>
            <c:strRef>
              <c:f>'Evolução Logística'!$A$37</c:f>
              <c:strCache>
                <c:ptCount val="1"/>
                <c:pt idx="0">
                  <c:v>Mercadoria que volta por carregamento errado</c:v>
                </c:pt>
              </c:strCache>
            </c:strRef>
          </c:tx>
          <c:marker>
            <c:symbol val="none"/>
          </c:marker>
          <c:cat>
            <c:strRef>
              <c:f>'Evolução Logística'!$B$34:$N$34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'Evolução Logística'!$B$37:$N$37</c:f>
              <c:numCache>
                <c:formatCode>General</c:formatCode>
                <c:ptCount val="13"/>
                <c:pt idx="0">
                  <c:v>0</c:v>
                </c:pt>
                <c:pt idx="1">
                  <c:v>4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113460736"/>
        <c:axId val="113462272"/>
      </c:lineChart>
      <c:catAx>
        <c:axId val="11346073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3462272"/>
        <c:crosses val="autoZero"/>
        <c:auto val="1"/>
        <c:lblAlgn val="ctr"/>
        <c:lblOffset val="100"/>
      </c:catAx>
      <c:valAx>
        <c:axId val="11346227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3460736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12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'Evolução Logística'!$A$38</c:f>
              <c:strCache>
                <c:ptCount val="1"/>
                <c:pt idx="0">
                  <c:v>Tempo de pesos ultrapassados</c:v>
                </c:pt>
              </c:strCache>
            </c:strRef>
          </c:tx>
          <c:cat>
            <c:strRef>
              <c:f>'Evolução Logística'!$B$34:$N$34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'Evolução Logística'!$B$38:$N$38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13477888"/>
        <c:axId val="113483776"/>
      </c:barChart>
      <c:catAx>
        <c:axId val="11347788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3483776"/>
        <c:crosses val="autoZero"/>
        <c:auto val="1"/>
        <c:lblAlgn val="ctr"/>
        <c:lblOffset val="100"/>
      </c:catAx>
      <c:valAx>
        <c:axId val="11348377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3477888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34"/>
  <c:chart>
    <c:plotArea>
      <c:layout/>
      <c:lineChart>
        <c:grouping val="standard"/>
        <c:ser>
          <c:idx val="0"/>
          <c:order val="0"/>
          <c:tx>
            <c:strRef>
              <c:f>'Pessoal Logística'!$A$45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'Pessoal Logística'!$B$44:$J$44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'Pessoal Logística'!$B$45:$J$45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'Pessoal Logística'!$A$46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'Pessoal Logística'!$B$44:$J$44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'Pessoal Logística'!$B$46:$J$46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'Pessoal Logística'!$A$47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'Pessoal Logística'!$B$44:$J$44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'Pessoal Logística'!$B$47:$J$47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113382912"/>
        <c:axId val="113384448"/>
      </c:lineChart>
      <c:catAx>
        <c:axId val="11338291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3384448"/>
        <c:crosses val="autoZero"/>
        <c:auto val="1"/>
        <c:lblAlgn val="ctr"/>
        <c:lblOffset val="100"/>
      </c:catAx>
      <c:valAx>
        <c:axId val="11338444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3382912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34"/>
  <c:chart>
    <c:plotArea>
      <c:layout/>
      <c:lineChart>
        <c:grouping val="standard"/>
        <c:ser>
          <c:idx val="0"/>
          <c:order val="0"/>
          <c:tx>
            <c:strRef>
              <c:f>'Pessoal Logística'!$L$45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'Pessoal Logística'!$M$44:$U$44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'Pessoal Logística'!$M$45:$U$45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'Pessoal Logística'!$L$46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'Pessoal Logística'!$M$44:$U$44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'Pessoal Logística'!$M$46:$U$46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'Pessoal Logística'!$L$47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'Pessoal Logística'!$M$44:$U$44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'Pessoal Logística'!$M$47:$U$47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113918720"/>
        <c:axId val="113920256"/>
      </c:lineChart>
      <c:catAx>
        <c:axId val="11391872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3920256"/>
        <c:crosses val="autoZero"/>
        <c:auto val="1"/>
        <c:lblAlgn val="ctr"/>
        <c:lblOffset val="100"/>
      </c:catAx>
      <c:valAx>
        <c:axId val="11392025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3918720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34"/>
  <c:chart>
    <c:plotArea>
      <c:layout/>
      <c:lineChart>
        <c:grouping val="standard"/>
        <c:ser>
          <c:idx val="0"/>
          <c:order val="0"/>
          <c:tx>
            <c:strRef>
              <c:f>'Pessoal Logística'!$A$51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'Pessoal Logística'!$B$50:$J$50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'Pessoal Logística'!$B$51:$J$51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'Pessoal Logística'!$A$52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'Pessoal Logística'!$B$50:$J$50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'Pessoal Logística'!$B$52:$J$52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'Pessoal Logística'!$A$53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'Pessoal Logística'!$B$50:$J$50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'Pessoal Logística'!$B$53:$J$53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113949696"/>
        <c:axId val="113857280"/>
      </c:lineChart>
      <c:catAx>
        <c:axId val="11394969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3857280"/>
        <c:crosses val="autoZero"/>
        <c:auto val="1"/>
        <c:lblAlgn val="ctr"/>
        <c:lblOffset val="100"/>
      </c:catAx>
      <c:valAx>
        <c:axId val="11385728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3949696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34"/>
  <c:chart>
    <c:plotArea>
      <c:layout/>
      <c:lineChart>
        <c:grouping val="standard"/>
        <c:ser>
          <c:idx val="0"/>
          <c:order val="0"/>
          <c:tx>
            <c:strRef>
              <c:f>'Pessoal Logística'!$L$51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'Pessoal Logística'!$M$50:$U$50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'Pessoal Logística'!$M$51:$U$51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'Pessoal Logística'!$L$52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'Pessoal Logística'!$M$50:$U$50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'Pessoal Logística'!$M$52:$U$52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'Pessoal Logística'!$L$53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'Pessoal Logística'!$M$50:$U$50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'Pessoal Logística'!$M$53:$U$53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113886720"/>
        <c:axId val="113888256"/>
      </c:lineChart>
      <c:catAx>
        <c:axId val="11388672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3888256"/>
        <c:crosses val="autoZero"/>
        <c:auto val="1"/>
        <c:lblAlgn val="ctr"/>
        <c:lblOffset val="100"/>
      </c:catAx>
      <c:valAx>
        <c:axId val="11388825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3886720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34"/>
  <c:chart>
    <c:plotArea>
      <c:layout/>
      <c:lineChart>
        <c:grouping val="standard"/>
        <c:ser>
          <c:idx val="0"/>
          <c:order val="0"/>
          <c:tx>
            <c:strRef>
              <c:f>'Pessoal Logística'!$A$57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'Pessoal Logística'!$B$56:$J$56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'Pessoal Logística'!$B$57:$J$57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'Pessoal Logística'!$A$58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'Pessoal Logística'!$B$56:$J$56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'Pessoal Logística'!$B$58:$J$58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'Pessoal Logística'!$A$59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'Pessoal Logística'!$B$56:$J$56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'Pessoal Logística'!$B$59:$J$59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113987584"/>
        <c:axId val="113989120"/>
      </c:lineChart>
      <c:catAx>
        <c:axId val="11398758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3989120"/>
        <c:crosses val="autoZero"/>
        <c:auto val="1"/>
        <c:lblAlgn val="ctr"/>
        <c:lblOffset val="100"/>
      </c:catAx>
      <c:valAx>
        <c:axId val="11398912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3987584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34"/>
  <c:chart>
    <c:plotArea>
      <c:layout/>
      <c:lineChart>
        <c:grouping val="standard"/>
        <c:ser>
          <c:idx val="0"/>
          <c:order val="0"/>
          <c:tx>
            <c:strRef>
              <c:f>'Pessoal Logística'!$L$57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'Pessoal Logística'!$M$56:$U$56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'Pessoal Logística'!$M$57:$U$57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'Pessoal Logística'!$L$58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'Pessoal Logística'!$M$56:$U$56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'Pessoal Logística'!$M$58:$U$58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'Pessoal Logística'!$L$59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'Pessoal Logística'!$M$56:$U$56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'Pessoal Logística'!$M$59:$U$59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114030848"/>
        <c:axId val="114036736"/>
      </c:lineChart>
      <c:catAx>
        <c:axId val="11403084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4036736"/>
        <c:crosses val="autoZero"/>
        <c:auto val="1"/>
        <c:lblAlgn val="ctr"/>
        <c:lblOffset val="100"/>
      </c:catAx>
      <c:valAx>
        <c:axId val="11403673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4030848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34"/>
  <c:chart>
    <c:plotArea>
      <c:layout/>
      <c:lineChart>
        <c:grouping val="standard"/>
        <c:ser>
          <c:idx val="0"/>
          <c:order val="0"/>
          <c:tx>
            <c:strRef>
              <c:f>'Pessoal Logística'!$A$63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'Pessoal Logística'!$B$62:$J$62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'Pessoal Logística'!$B$63:$J$63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'Pessoal Logística'!$A$64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'Pessoal Logística'!$B$62:$J$62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'Pessoal Logística'!$B$64:$J$64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'Pessoal Logística'!$A$65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'Pessoal Logística'!$B$62:$J$62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(erros ou acertos), aceitando e reconhecendo suas falhas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'Pessoal Logística'!$B$65:$J$65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114060672"/>
        <c:axId val="114062464"/>
      </c:lineChart>
      <c:catAx>
        <c:axId val="114060672"/>
        <c:scaling>
          <c:orientation val="minMax"/>
        </c:scaling>
        <c:axPos val="b"/>
        <c:tickLblPos val="nextTo"/>
        <c:crossAx val="114062464"/>
        <c:crosses val="autoZero"/>
        <c:auto val="1"/>
        <c:lblAlgn val="ctr"/>
        <c:lblOffset val="100"/>
      </c:catAx>
      <c:valAx>
        <c:axId val="114062464"/>
        <c:scaling>
          <c:orientation val="minMax"/>
        </c:scaling>
        <c:axPos val="l"/>
        <c:majorGridlines/>
        <c:numFmt formatCode="General" sourceLinked="1"/>
        <c:tickLblPos val="nextTo"/>
        <c:crossAx val="114060672"/>
        <c:crosses val="autoZero"/>
        <c:crossBetween val="between"/>
      </c:valAx>
    </c:plotArea>
    <c:legend>
      <c:legendPos val="r"/>
    </c:legend>
    <c:plotVisOnly val="1"/>
  </c:chart>
  <c:spPr>
    <a:ln>
      <a:noFill/>
    </a:ln>
  </c:spPr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12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'Evolução Motoristas'!$A$40</c:f>
              <c:strCache>
                <c:ptCount val="1"/>
                <c:pt idx="0">
                  <c:v>Nr vezes passados o limite de velocidade</c:v>
                </c:pt>
              </c:strCache>
            </c:strRef>
          </c:tx>
          <c:cat>
            <c:strRef>
              <c:f>'Evolução Motoristas'!$B$38:$N$38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'Evolução Motoristas'!$B$40:$N$40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14139904"/>
        <c:axId val="114141440"/>
      </c:barChart>
      <c:catAx>
        <c:axId val="11413990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4141440"/>
        <c:crosses val="autoZero"/>
        <c:auto val="1"/>
        <c:lblAlgn val="ctr"/>
        <c:lblOffset val="100"/>
      </c:catAx>
      <c:valAx>
        <c:axId val="11414144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4139904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plotArea>
      <c:layout/>
      <c:lineChart>
        <c:grouping val="standard"/>
        <c:ser>
          <c:idx val="0"/>
          <c:order val="0"/>
          <c:tx>
            <c:strRef>
              <c:f>'Evolução Motoristas'!$A$41</c:f>
              <c:strCache>
                <c:ptCount val="1"/>
                <c:pt idx="0">
                  <c:v>Mercadoria devolvida por condições do produto</c:v>
                </c:pt>
              </c:strCache>
            </c:strRef>
          </c:tx>
          <c:marker>
            <c:symbol val="none"/>
          </c:marker>
          <c:cat>
            <c:strRef>
              <c:f>'Evolução Motoristas'!$B$38:$N$38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'Evolução Motoristas'!$B$41:$N$41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1"/>
          <c:order val="1"/>
          <c:tx>
            <c:strRef>
              <c:f>'Evolução Motoristas'!$A$42</c:f>
              <c:strCache>
                <c:ptCount val="1"/>
                <c:pt idx="0">
                  <c:v>Mercadoria que volta por carregamento errado</c:v>
                </c:pt>
              </c:strCache>
            </c:strRef>
          </c:tx>
          <c:marker>
            <c:symbol val="none"/>
          </c:marker>
          <c:cat>
            <c:strRef>
              <c:f>'Evolução Motoristas'!$B$38:$N$38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'Evolução Motoristas'!$B$42:$N$42</c:f>
              <c:numCache>
                <c:formatCode>General</c:formatCode>
                <c:ptCount val="13"/>
                <c:pt idx="0">
                  <c:v>0</c:v>
                </c:pt>
                <c:pt idx="1">
                  <c:v>4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114153728"/>
        <c:axId val="114155520"/>
      </c:lineChart>
      <c:catAx>
        <c:axId val="11415372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4155520"/>
        <c:crosses val="autoZero"/>
        <c:auto val="1"/>
        <c:lblAlgn val="ctr"/>
        <c:lblOffset val="100"/>
      </c:catAx>
      <c:valAx>
        <c:axId val="11415552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4153728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12"/>
  <c:chart>
    <c:autoTitleDeleted val="1"/>
    <c:plotArea>
      <c:layout/>
      <c:barChart>
        <c:barDir val="col"/>
        <c:grouping val="clustered"/>
        <c:ser>
          <c:idx val="1"/>
          <c:order val="0"/>
          <c:tx>
            <c:strRef>
              <c:f>'Evolução Motoristas'!$A$44</c:f>
              <c:strCache>
                <c:ptCount val="1"/>
                <c:pt idx="0">
                  <c:v>Cobranças que voltam</c:v>
                </c:pt>
              </c:strCache>
            </c:strRef>
          </c:tx>
          <c:cat>
            <c:strRef>
              <c:f>'Evolução Motoristas'!$B$37:$N$38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'Evolução Motoristas'!$B$44:$N$44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14179072"/>
        <c:axId val="114201344"/>
      </c:barChart>
      <c:catAx>
        <c:axId val="11417907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4201344"/>
        <c:crosses val="autoZero"/>
        <c:auto val="1"/>
        <c:lblAlgn val="ctr"/>
        <c:lblOffset val="100"/>
      </c:catAx>
      <c:valAx>
        <c:axId val="11420134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4179072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13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'Evolução Motoristas'!$A$45</c:f>
              <c:strCache>
                <c:ptCount val="1"/>
                <c:pt idx="0">
                  <c:v>Quantidade de mercadoria que se consegue vender pelo caminho</c:v>
                </c:pt>
              </c:strCache>
            </c:strRef>
          </c:tx>
          <c:cat>
            <c:strRef>
              <c:f>'Evolução Motoristas'!$B$38:$N$38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'Evolução Motoristas'!$B$45:$N$45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14221056"/>
        <c:axId val="114222592"/>
      </c:barChart>
      <c:catAx>
        <c:axId val="11422105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4222592"/>
        <c:crosses val="autoZero"/>
        <c:auto val="1"/>
        <c:lblAlgn val="ctr"/>
        <c:lblOffset val="100"/>
      </c:catAx>
      <c:valAx>
        <c:axId val="11422259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4221056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12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'Evolução Motoristas'!$A$46</c:f>
              <c:strCache>
                <c:ptCount val="1"/>
                <c:pt idx="0">
                  <c:v>Acertos que não fecham</c:v>
                </c:pt>
              </c:strCache>
            </c:strRef>
          </c:tx>
          <c:cat>
            <c:strRef>
              <c:f>'Evolução Motoristas'!$B$38:$N$38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'Evolução Motoristas'!$B$46:$N$46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14311936"/>
        <c:axId val="114313472"/>
      </c:barChart>
      <c:catAx>
        <c:axId val="11431193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4313472"/>
        <c:crosses val="autoZero"/>
        <c:auto val="1"/>
        <c:lblAlgn val="ctr"/>
        <c:lblOffset val="100"/>
      </c:catAx>
      <c:valAx>
        <c:axId val="11431347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4311936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autoTitleDeleted val="1"/>
    <c:plotArea>
      <c:layout/>
      <c:lineChart>
        <c:grouping val="standard"/>
        <c:ser>
          <c:idx val="1"/>
          <c:order val="0"/>
          <c:tx>
            <c:strRef>
              <c:f>'Evolução Motoristas'!$A$47</c:f>
              <c:strCache>
                <c:ptCount val="1"/>
                <c:pt idx="0">
                  <c:v>Mercadoria entregue errada</c:v>
                </c:pt>
              </c:strCache>
            </c:strRef>
          </c:tx>
          <c:marker>
            <c:symbol val="none"/>
          </c:marker>
          <c:val>
            <c:numRef>
              <c:f>'Evolução Motoristas'!$B$47:$O$47</c:f>
              <c:numCache>
                <c:formatCode>General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</c:ser>
        <c:marker val="1"/>
        <c:axId val="114350720"/>
        <c:axId val="114401664"/>
      </c:lineChart>
      <c:catAx>
        <c:axId val="11435072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4401664"/>
        <c:crosses val="autoZero"/>
        <c:auto val="1"/>
        <c:lblAlgn val="ctr"/>
        <c:lblOffset val="100"/>
      </c:catAx>
      <c:valAx>
        <c:axId val="11440166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4350720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089" l="0.70000000000000062" r="0.70000000000000062" t="0.75000000000000089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C00000"/>
                </a:solidFill>
              </a:rPr>
              <a:t>Peso Entregue</a:t>
            </a:r>
          </a:p>
        </c:rich>
      </c:tx>
      <c:layout/>
    </c:title>
    <c:plotArea>
      <c:layout/>
      <c:pieChart>
        <c:varyColors val="1"/>
        <c:ser>
          <c:idx val="0"/>
          <c:order val="0"/>
          <c:tx>
            <c:strRef>
              <c:f>'Distribuição Motoristas'!$B$58</c:f>
              <c:strCache>
                <c:ptCount val="1"/>
                <c:pt idx="0">
                  <c:v>Peso Entregue</c:v>
                </c:pt>
              </c:strCache>
            </c:strRef>
          </c:tx>
          <c:cat>
            <c:strRef>
              <c:f>'Distribuição Motoristas'!$A$59:$A$69</c:f>
              <c:strCache>
                <c:ptCount val="11"/>
                <c:pt idx="0">
                  <c:v>Delcio</c:v>
                </c:pt>
                <c:pt idx="1">
                  <c:v>Climar</c:v>
                </c:pt>
                <c:pt idx="2">
                  <c:v>Ivolnei</c:v>
                </c:pt>
                <c:pt idx="3">
                  <c:v>Jacir Carraro</c:v>
                </c:pt>
                <c:pt idx="4">
                  <c:v>Leandro</c:v>
                </c:pt>
                <c:pt idx="5">
                  <c:v>Marcio</c:v>
                </c:pt>
                <c:pt idx="6">
                  <c:v>Marcos</c:v>
                </c:pt>
                <c:pt idx="7">
                  <c:v>Paulo</c:v>
                </c:pt>
                <c:pt idx="8">
                  <c:v>Renato</c:v>
                </c:pt>
                <c:pt idx="9">
                  <c:v>Sandro</c:v>
                </c:pt>
                <c:pt idx="10">
                  <c:v>Sidney</c:v>
                </c:pt>
              </c:strCache>
            </c:strRef>
          </c:cat>
          <c:val>
            <c:numRef>
              <c:f>'Distribuição Motoristas'!$B$59:$B$69</c:f>
              <c:numCache>
                <c:formatCode>General</c:formatCode>
                <c:ptCount val="11"/>
                <c:pt idx="0">
                  <c:v>31669</c:v>
                </c:pt>
                <c:pt idx="1">
                  <c:v>21932</c:v>
                </c:pt>
                <c:pt idx="2">
                  <c:v>37893</c:v>
                </c:pt>
                <c:pt idx="3">
                  <c:v>31332</c:v>
                </c:pt>
                <c:pt idx="4">
                  <c:v>24085</c:v>
                </c:pt>
                <c:pt idx="5">
                  <c:v>46319</c:v>
                </c:pt>
                <c:pt idx="6">
                  <c:v>37164</c:v>
                </c:pt>
                <c:pt idx="7">
                  <c:v>63059</c:v>
                </c:pt>
                <c:pt idx="8">
                  <c:v>47914</c:v>
                </c:pt>
                <c:pt idx="9">
                  <c:v>31421</c:v>
                </c:pt>
                <c:pt idx="10">
                  <c:v>13395</c:v>
                </c:pt>
              </c:numCache>
            </c:numRef>
          </c:val>
        </c:ser>
        <c:dLbls>
          <c:showPercent val="1"/>
        </c:dLbls>
        <c:firstSliceAng val="0"/>
      </c:pieChart>
    </c:plotArea>
    <c:legend>
      <c:legendPos val="t"/>
      <c:layout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44" l="0.70000000000000062" r="0.70000000000000062" t="0.75000000000000144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CD1805"/>
                </a:solidFill>
              </a:rPr>
              <a:t>Mercadoria que se consegue vender pelo caminho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strRef>
              <c:f>'Distribuição Motoristas'!$C$58</c:f>
              <c:strCache>
                <c:ptCount val="1"/>
                <c:pt idx="0">
                  <c:v>Mercadoria que se consegue vender pelo caminho</c:v>
                </c:pt>
              </c:strCache>
            </c:strRef>
          </c:tx>
          <c:cat>
            <c:strRef>
              <c:f>'Distribuição Motoristas'!$A$59:$A$69</c:f>
              <c:strCache>
                <c:ptCount val="11"/>
                <c:pt idx="0">
                  <c:v>Delcio</c:v>
                </c:pt>
                <c:pt idx="1">
                  <c:v>Climar</c:v>
                </c:pt>
                <c:pt idx="2">
                  <c:v>Ivolnei</c:v>
                </c:pt>
                <c:pt idx="3">
                  <c:v>Jacir Carraro</c:v>
                </c:pt>
                <c:pt idx="4">
                  <c:v>Leandro</c:v>
                </c:pt>
                <c:pt idx="5">
                  <c:v>Marcio</c:v>
                </c:pt>
                <c:pt idx="6">
                  <c:v>Marcos</c:v>
                </c:pt>
                <c:pt idx="7">
                  <c:v>Paulo</c:v>
                </c:pt>
                <c:pt idx="8">
                  <c:v>Renato</c:v>
                </c:pt>
                <c:pt idx="9">
                  <c:v>Sandro</c:v>
                </c:pt>
                <c:pt idx="10">
                  <c:v>Sidney</c:v>
                </c:pt>
              </c:strCache>
            </c:strRef>
          </c:cat>
          <c:val>
            <c:numRef>
              <c:f>'Distribuição Motoristas'!$C$59:$C$69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</c:ser>
        <c:axId val="114533120"/>
        <c:axId val="114534656"/>
      </c:barChart>
      <c:catAx>
        <c:axId val="11453312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4534656"/>
        <c:crosses val="autoZero"/>
        <c:auto val="1"/>
        <c:lblAlgn val="ctr"/>
        <c:lblOffset val="100"/>
      </c:catAx>
      <c:valAx>
        <c:axId val="11453465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453312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144" l="0.70000000000000062" r="0.70000000000000062" t="0.75000000000000144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C00000"/>
                </a:solidFill>
              </a:rPr>
              <a:t>Nr de vezes passado o limite de velocidade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'Distribuição Motoristas'!$I$58</c:f>
              <c:strCache>
                <c:ptCount val="1"/>
                <c:pt idx="0">
                  <c:v>Nr de vezes passado o limite de velocidade</c:v>
                </c:pt>
              </c:strCache>
            </c:strRef>
          </c:tx>
          <c:cat>
            <c:strRef>
              <c:f>'Distribuição Motoristas'!$A$59:$A$69</c:f>
              <c:strCache>
                <c:ptCount val="11"/>
                <c:pt idx="0">
                  <c:v>Delcio</c:v>
                </c:pt>
                <c:pt idx="1">
                  <c:v>Climar</c:v>
                </c:pt>
                <c:pt idx="2">
                  <c:v>Ivolnei</c:v>
                </c:pt>
                <c:pt idx="3">
                  <c:v>Jacir Carraro</c:v>
                </c:pt>
                <c:pt idx="4">
                  <c:v>Leandro</c:v>
                </c:pt>
                <c:pt idx="5">
                  <c:v>Marcio</c:v>
                </c:pt>
                <c:pt idx="6">
                  <c:v>Marcos</c:v>
                </c:pt>
                <c:pt idx="7">
                  <c:v>Paulo</c:v>
                </c:pt>
                <c:pt idx="8">
                  <c:v>Renato</c:v>
                </c:pt>
                <c:pt idx="9">
                  <c:v>Sandro</c:v>
                </c:pt>
                <c:pt idx="10">
                  <c:v>Sidney</c:v>
                </c:pt>
              </c:strCache>
            </c:strRef>
          </c:cat>
          <c:val>
            <c:numRef>
              <c:f>'Distribuição Motoristas'!$I$59:$I$69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</c:ser>
        <c:axId val="114574848"/>
        <c:axId val="114576384"/>
      </c:barChart>
      <c:catAx>
        <c:axId val="11457484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4576384"/>
        <c:crosses val="autoZero"/>
        <c:auto val="1"/>
        <c:lblAlgn val="ctr"/>
        <c:lblOffset val="100"/>
      </c:catAx>
      <c:valAx>
        <c:axId val="11457638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4574848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144" l="0.70000000000000062" r="0.70000000000000062" t="0.75000000000000144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plotArea>
      <c:layout/>
      <c:barChart>
        <c:barDir val="col"/>
        <c:grouping val="clustered"/>
        <c:ser>
          <c:idx val="0"/>
          <c:order val="0"/>
          <c:tx>
            <c:strRef>
              <c:f>'Distribuição Motoristas'!$D$58</c:f>
              <c:strCache>
                <c:ptCount val="1"/>
                <c:pt idx="0">
                  <c:v>Mercadoria devolvida por condições do produto</c:v>
                </c:pt>
              </c:strCache>
            </c:strRef>
          </c:tx>
          <c:cat>
            <c:strRef>
              <c:f>'Distribuição Motoristas'!$A$59:$A$69</c:f>
              <c:strCache>
                <c:ptCount val="11"/>
                <c:pt idx="0">
                  <c:v>Delcio</c:v>
                </c:pt>
                <c:pt idx="1">
                  <c:v>Climar</c:v>
                </c:pt>
                <c:pt idx="2">
                  <c:v>Ivolnei</c:v>
                </c:pt>
                <c:pt idx="3">
                  <c:v>Jacir Carraro</c:v>
                </c:pt>
                <c:pt idx="4">
                  <c:v>Leandro</c:v>
                </c:pt>
                <c:pt idx="5">
                  <c:v>Marcio</c:v>
                </c:pt>
                <c:pt idx="6">
                  <c:v>Marcos</c:v>
                </c:pt>
                <c:pt idx="7">
                  <c:v>Paulo</c:v>
                </c:pt>
                <c:pt idx="8">
                  <c:v>Renato</c:v>
                </c:pt>
                <c:pt idx="9">
                  <c:v>Sandro</c:v>
                </c:pt>
                <c:pt idx="10">
                  <c:v>Sidney</c:v>
                </c:pt>
              </c:strCache>
            </c:strRef>
          </c:cat>
          <c:val>
            <c:numRef>
              <c:f>'Distribuição Motoristas'!$D$59:$D$69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</c:ser>
        <c:ser>
          <c:idx val="1"/>
          <c:order val="1"/>
          <c:tx>
            <c:strRef>
              <c:f>'Distribuição Motoristas'!$E$58</c:f>
              <c:strCache>
                <c:ptCount val="1"/>
                <c:pt idx="0">
                  <c:v>Mercadoria que volta por carregamento errado</c:v>
                </c:pt>
              </c:strCache>
            </c:strRef>
          </c:tx>
          <c:cat>
            <c:strRef>
              <c:f>'Distribuição Motoristas'!$A$59:$A$69</c:f>
              <c:strCache>
                <c:ptCount val="11"/>
                <c:pt idx="0">
                  <c:v>Delcio</c:v>
                </c:pt>
                <c:pt idx="1">
                  <c:v>Climar</c:v>
                </c:pt>
                <c:pt idx="2">
                  <c:v>Ivolnei</c:v>
                </c:pt>
                <c:pt idx="3">
                  <c:v>Jacir Carraro</c:v>
                </c:pt>
                <c:pt idx="4">
                  <c:v>Leandro</c:v>
                </c:pt>
                <c:pt idx="5">
                  <c:v>Marcio</c:v>
                </c:pt>
                <c:pt idx="6">
                  <c:v>Marcos</c:v>
                </c:pt>
                <c:pt idx="7">
                  <c:v>Paulo</c:v>
                </c:pt>
                <c:pt idx="8">
                  <c:v>Renato</c:v>
                </c:pt>
                <c:pt idx="9">
                  <c:v>Sandro</c:v>
                </c:pt>
                <c:pt idx="10">
                  <c:v>Sidney</c:v>
                </c:pt>
              </c:strCache>
            </c:strRef>
          </c:cat>
          <c:val>
            <c:numRef>
              <c:f>'Distribuição Motoristas'!$E$59:$E$69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0</c:v>
                </c:pt>
                <c:pt idx="7">
                  <c:v>1</c:v>
                </c:pt>
                <c:pt idx="8">
                  <c:v>1</c:v>
                </c:pt>
                <c:pt idx="9">
                  <c:v>0</c:v>
                </c:pt>
                <c:pt idx="10">
                  <c:v>1</c:v>
                </c:pt>
              </c:numCache>
            </c:numRef>
          </c:val>
        </c:ser>
        <c:axId val="114596864"/>
        <c:axId val="114602752"/>
      </c:barChart>
      <c:catAx>
        <c:axId val="11459686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4602752"/>
        <c:crosses val="autoZero"/>
        <c:auto val="1"/>
        <c:lblAlgn val="ctr"/>
        <c:lblOffset val="100"/>
      </c:catAx>
      <c:valAx>
        <c:axId val="11460275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4596864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44" l="0.70000000000000062" r="0.70000000000000062" t="0.75000000000000144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layout/>
      <c:txPr>
        <a:bodyPr/>
        <a:lstStyle/>
        <a:p>
          <a:pPr>
            <a:defRPr lang="pt-PT" sz="1600">
              <a:solidFill>
                <a:srgbClr val="CD1805"/>
              </a:solidFill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'Distribuição Motoristas'!$G$58</c:f>
              <c:strCache>
                <c:ptCount val="1"/>
                <c:pt idx="0">
                  <c:v>Cobranças que voltam</c:v>
                </c:pt>
              </c:strCache>
            </c:strRef>
          </c:tx>
          <c:cat>
            <c:strRef>
              <c:f>'Distribuição Motoristas'!$A$59:$A$69</c:f>
              <c:strCache>
                <c:ptCount val="11"/>
                <c:pt idx="0">
                  <c:v>Delcio</c:v>
                </c:pt>
                <c:pt idx="1">
                  <c:v>Climar</c:v>
                </c:pt>
                <c:pt idx="2">
                  <c:v>Ivolnei</c:v>
                </c:pt>
                <c:pt idx="3">
                  <c:v>Jacir Carraro</c:v>
                </c:pt>
                <c:pt idx="4">
                  <c:v>Leandro</c:v>
                </c:pt>
                <c:pt idx="5">
                  <c:v>Marcio</c:v>
                </c:pt>
                <c:pt idx="6">
                  <c:v>Marcos</c:v>
                </c:pt>
                <c:pt idx="7">
                  <c:v>Paulo</c:v>
                </c:pt>
                <c:pt idx="8">
                  <c:v>Renato</c:v>
                </c:pt>
                <c:pt idx="9">
                  <c:v>Sandro</c:v>
                </c:pt>
                <c:pt idx="10">
                  <c:v>Sidney</c:v>
                </c:pt>
              </c:strCache>
            </c:strRef>
          </c:cat>
          <c:val>
            <c:numRef>
              <c:f>'Distribuição Motoristas'!$G$59:$G$69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</c:ser>
        <c:axId val="114434048"/>
        <c:axId val="114435584"/>
      </c:barChart>
      <c:catAx>
        <c:axId val="11443404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4435584"/>
        <c:crosses val="autoZero"/>
        <c:auto val="1"/>
        <c:lblAlgn val="ctr"/>
        <c:lblOffset val="100"/>
      </c:catAx>
      <c:valAx>
        <c:axId val="11443558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4434048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144" l="0.70000000000000062" r="0.70000000000000062" t="0.75000000000000144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title>
      <c:txPr>
        <a:bodyPr/>
        <a:lstStyle/>
        <a:p>
          <a:pPr>
            <a:defRPr lang="pt-PT" sz="1600">
              <a:solidFill>
                <a:srgbClr val="CD1805"/>
              </a:solidFill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'Distribuição Motoristas'!$H$58</c:f>
              <c:strCache>
                <c:ptCount val="1"/>
                <c:pt idx="0">
                  <c:v>Cheques errados</c:v>
                </c:pt>
              </c:strCache>
            </c:strRef>
          </c:tx>
          <c:cat>
            <c:strRef>
              <c:f>'Distribuição Motoristas'!$A$59:$A$69</c:f>
              <c:strCache>
                <c:ptCount val="11"/>
                <c:pt idx="0">
                  <c:v>Delcio</c:v>
                </c:pt>
                <c:pt idx="1">
                  <c:v>Climar</c:v>
                </c:pt>
                <c:pt idx="2">
                  <c:v>Ivolnei</c:v>
                </c:pt>
                <c:pt idx="3">
                  <c:v>Jacir Carraro</c:v>
                </c:pt>
                <c:pt idx="4">
                  <c:v>Leandro</c:v>
                </c:pt>
                <c:pt idx="5">
                  <c:v>Marcio</c:v>
                </c:pt>
                <c:pt idx="6">
                  <c:v>Marcos</c:v>
                </c:pt>
                <c:pt idx="7">
                  <c:v>Paulo</c:v>
                </c:pt>
                <c:pt idx="8">
                  <c:v>Renato</c:v>
                </c:pt>
                <c:pt idx="9">
                  <c:v>Sandro</c:v>
                </c:pt>
                <c:pt idx="10">
                  <c:v>Sidney</c:v>
                </c:pt>
              </c:strCache>
            </c:strRef>
          </c:cat>
          <c:val>
            <c:numRef>
              <c:f>'Distribuição Motoristas'!$H$59:$H$69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</c:numCache>
            </c:numRef>
          </c:val>
        </c:ser>
        <c:axId val="114459392"/>
        <c:axId val="114460928"/>
      </c:barChart>
      <c:catAx>
        <c:axId val="11445939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4460928"/>
        <c:crosses val="autoZero"/>
        <c:auto val="1"/>
        <c:lblAlgn val="ctr"/>
        <c:lblOffset val="100"/>
      </c:catAx>
      <c:valAx>
        <c:axId val="11446092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445939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144" l="0.70000000000000062" r="0.70000000000000062" t="0.75000000000000144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12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'Distribuição Motoristas'!$F$58</c:f>
              <c:strCache>
                <c:ptCount val="1"/>
                <c:pt idx="0">
                  <c:v>Acertos que não fecham</c:v>
                </c:pt>
              </c:strCache>
            </c:strRef>
          </c:tx>
          <c:cat>
            <c:strRef>
              <c:f>'Distribuição Motoristas'!$A$59:$A$69</c:f>
              <c:strCache>
                <c:ptCount val="11"/>
                <c:pt idx="0">
                  <c:v>Delcio</c:v>
                </c:pt>
                <c:pt idx="1">
                  <c:v>Climar</c:v>
                </c:pt>
                <c:pt idx="2">
                  <c:v>Ivolnei</c:v>
                </c:pt>
                <c:pt idx="3">
                  <c:v>Jacir Carraro</c:v>
                </c:pt>
                <c:pt idx="4">
                  <c:v>Leandro</c:v>
                </c:pt>
                <c:pt idx="5">
                  <c:v>Marcio</c:v>
                </c:pt>
                <c:pt idx="6">
                  <c:v>Marcos</c:v>
                </c:pt>
                <c:pt idx="7">
                  <c:v>Paulo</c:v>
                </c:pt>
                <c:pt idx="8">
                  <c:v>Renato</c:v>
                </c:pt>
                <c:pt idx="9">
                  <c:v>Sandro</c:v>
                </c:pt>
                <c:pt idx="10">
                  <c:v>Sidney</c:v>
                </c:pt>
              </c:strCache>
            </c:strRef>
          </c:cat>
          <c:val>
            <c:numRef>
              <c:f>'Distribuição Motoristas'!$F$59:$F$69</c:f>
              <c:numCache>
                <c:formatCode>General</c:formatCode>
                <c:ptCount val="1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</c:ser>
        <c:axId val="114484736"/>
        <c:axId val="114486272"/>
      </c:barChart>
      <c:catAx>
        <c:axId val="11448473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4486272"/>
        <c:crosses val="autoZero"/>
        <c:auto val="1"/>
        <c:lblAlgn val="ctr"/>
        <c:lblOffset val="100"/>
      </c:catAx>
      <c:valAx>
        <c:axId val="11448627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4484736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>
              <a:defRPr lang="pt-PT" sz="1600">
                <a:solidFill>
                  <a:srgbClr val="CD1805"/>
                </a:solidFill>
              </a:defRPr>
            </a:pPr>
            <a:r>
              <a:rPr lang="en-US" sz="1600">
                <a:solidFill>
                  <a:srgbClr val="92D050"/>
                </a:solidFill>
              </a:rPr>
              <a:t>Peso Entregue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strRef>
              <c:f>Delcio!$B$56</c:f>
              <c:strCache>
                <c:ptCount val="1"/>
                <c:pt idx="0">
                  <c:v>Peso Entregue</c:v>
                </c:pt>
              </c:strCache>
            </c:strRef>
          </c:tx>
          <c:marker>
            <c:symbol val="none"/>
          </c:marker>
          <c:dLbls>
            <c:txPr>
              <a:bodyPr/>
              <a:lstStyle/>
              <a:p>
                <a:pPr>
                  <a:defRPr lang="pt-PT"/>
                </a:pPr>
                <a:endParaRPr lang="pt-PT"/>
              </a:p>
            </c:txPr>
            <c:showVal val="1"/>
          </c:dLbls>
          <c:cat>
            <c:strRef>
              <c:f>Delcio!$A$57:$A$69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Delcio!$B$57:$B$69</c:f>
              <c:numCache>
                <c:formatCode>General</c:formatCode>
                <c:ptCount val="13"/>
                <c:pt idx="0">
                  <c:v>0</c:v>
                </c:pt>
                <c:pt idx="1">
                  <c:v>31669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115006464"/>
        <c:axId val="115012352"/>
      </c:lineChart>
      <c:catAx>
        <c:axId val="11500646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5012352"/>
        <c:crosses val="autoZero"/>
        <c:auto val="1"/>
        <c:lblAlgn val="ctr"/>
        <c:lblOffset val="100"/>
      </c:catAx>
      <c:valAx>
        <c:axId val="11501235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5006464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167" l="0.70000000000000062" r="0.70000000000000062" t="0.75000000000000167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92D050"/>
                </a:solidFill>
              </a:rPr>
              <a:t>Mercadoria que se consegue vender pelo caminho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strRef>
              <c:f>Delcio!$C$56</c:f>
              <c:strCache>
                <c:ptCount val="1"/>
                <c:pt idx="0">
                  <c:v>Mercadoria que se consegue vender pelo caminho</c:v>
                </c:pt>
              </c:strCache>
            </c:strRef>
          </c:tx>
          <c:cat>
            <c:strRef>
              <c:f>Delcio!$A$57:$A$69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Delcio!$C$57:$C$69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15040256"/>
        <c:axId val="115041792"/>
      </c:barChart>
      <c:catAx>
        <c:axId val="11504025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5041792"/>
        <c:crosses val="autoZero"/>
        <c:auto val="1"/>
        <c:lblAlgn val="ctr"/>
        <c:lblOffset val="100"/>
      </c:catAx>
      <c:valAx>
        <c:axId val="11504179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5040256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167" l="0.70000000000000062" r="0.70000000000000062" t="0.75000000000000167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>
            <a:defRPr lang="pt-PT" sz="1600">
              <a:solidFill>
                <a:srgbClr val="CD1805"/>
              </a:solidFill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Delcio!$F$56</c:f>
              <c:strCache>
                <c:ptCount val="1"/>
                <c:pt idx="0">
                  <c:v>Acertos que não fecham</c:v>
                </c:pt>
              </c:strCache>
            </c:strRef>
          </c:tx>
          <c:cat>
            <c:strRef>
              <c:f>Delcio!$A$57:$A$69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Delcio!$F$57:$F$69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15065600"/>
        <c:axId val="115067136"/>
      </c:barChart>
      <c:catAx>
        <c:axId val="11506560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5067136"/>
        <c:crosses val="autoZero"/>
        <c:auto val="1"/>
        <c:lblAlgn val="ctr"/>
        <c:lblOffset val="100"/>
      </c:catAx>
      <c:valAx>
        <c:axId val="11506713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506560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167" l="0.70000000000000062" r="0.70000000000000062" t="0.75000000000000167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Delcio!$H$56</c:f>
              <c:strCache>
                <c:ptCount val="1"/>
                <c:pt idx="0">
                  <c:v>Cheques errados</c:v>
                </c:pt>
              </c:strCache>
            </c:strRef>
          </c:tx>
          <c:cat>
            <c:strRef>
              <c:f>Delcio!$A$57:$A$69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Delcio!$H$57:$H$69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15086848"/>
        <c:axId val="115088384"/>
      </c:barChart>
      <c:catAx>
        <c:axId val="11508684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5088384"/>
        <c:crosses val="autoZero"/>
        <c:auto val="1"/>
        <c:lblAlgn val="ctr"/>
        <c:lblOffset val="100"/>
      </c:catAx>
      <c:valAx>
        <c:axId val="11508838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508684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66277188177564761"/>
          <c:y val="0.32793598716827166"/>
          <c:w val="0.33505424321959854"/>
          <c:h val="0.27931321084864474"/>
        </c:manualLayout>
      </c:layout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67" l="0.70000000000000062" r="0.70000000000000062" t="0.75000000000000167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>
            <a:defRPr lang="pt-PT" sz="1600">
              <a:solidFill>
                <a:srgbClr val="CD1805"/>
              </a:solidFill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Delcio!$G$56</c:f>
              <c:strCache>
                <c:ptCount val="1"/>
                <c:pt idx="0">
                  <c:v>Cobranças que voltam</c:v>
                </c:pt>
              </c:strCache>
            </c:strRef>
          </c:tx>
          <c:cat>
            <c:strRef>
              <c:f>Delcio!$A$57:$A$69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Delcio!$G$57:$G$69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15128576"/>
        <c:axId val="115134464"/>
      </c:barChart>
      <c:catAx>
        <c:axId val="11512857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5134464"/>
        <c:crosses val="autoZero"/>
        <c:auto val="1"/>
        <c:lblAlgn val="ctr"/>
        <c:lblOffset val="100"/>
      </c:catAx>
      <c:valAx>
        <c:axId val="11513446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5128576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167" l="0.70000000000000062" r="0.70000000000000062" t="0.75000000000000167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plotArea>
      <c:layout/>
      <c:barChart>
        <c:barDir val="col"/>
        <c:grouping val="clustered"/>
        <c:ser>
          <c:idx val="0"/>
          <c:order val="0"/>
          <c:tx>
            <c:strRef>
              <c:f>Delcio!$D$56</c:f>
              <c:strCache>
                <c:ptCount val="1"/>
                <c:pt idx="0">
                  <c:v>Mercadoria devolvida por condições do produto</c:v>
                </c:pt>
              </c:strCache>
            </c:strRef>
          </c:tx>
          <c:cat>
            <c:strRef>
              <c:f>Delcio!$A$57:$A$69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Delcio!$D$57:$D$69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1"/>
          <c:order val="1"/>
          <c:tx>
            <c:strRef>
              <c:f>Delcio!$E$56</c:f>
              <c:strCache>
                <c:ptCount val="1"/>
                <c:pt idx="0">
                  <c:v>Mercadoria que volta por carregamento errado</c:v>
                </c:pt>
              </c:strCache>
            </c:strRef>
          </c:tx>
          <c:cat>
            <c:strRef>
              <c:f>Delcio!$A$57:$A$69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Delcio!$E$57:$E$69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2"/>
          <c:order val="2"/>
          <c:tx>
            <c:strRef>
              <c:f>Delcio!$J$56</c:f>
              <c:strCache>
                <c:ptCount val="1"/>
                <c:pt idx="0">
                  <c:v>Mercadoria que é entregue errada</c:v>
                </c:pt>
              </c:strCache>
            </c:strRef>
          </c:tx>
          <c:val>
            <c:numRef>
              <c:f>Delcio!$J$57:$J$69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16278016"/>
        <c:axId val="116279552"/>
      </c:barChart>
      <c:catAx>
        <c:axId val="11627801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6279552"/>
        <c:crosses val="autoZero"/>
        <c:auto val="1"/>
        <c:lblAlgn val="ctr"/>
        <c:lblOffset val="100"/>
      </c:catAx>
      <c:valAx>
        <c:axId val="11627955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6278016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67" l="0.70000000000000062" r="0.70000000000000062" t="0.75000000000000167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12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Delcio!$I$56</c:f>
              <c:strCache>
                <c:ptCount val="1"/>
                <c:pt idx="0">
                  <c:v>Nr de vezes passado o limite de velocidade</c:v>
                </c:pt>
              </c:strCache>
            </c:strRef>
          </c:tx>
          <c:cat>
            <c:strRef>
              <c:f>Delcio!$A$57:$A$69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Delcio!$I$57:$I$69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16307456"/>
        <c:axId val="116308992"/>
      </c:barChart>
      <c:catAx>
        <c:axId val="11630745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6308992"/>
        <c:crosses val="autoZero"/>
        <c:auto val="1"/>
        <c:lblAlgn val="ctr"/>
        <c:lblOffset val="100"/>
      </c:catAx>
      <c:valAx>
        <c:axId val="11630899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6307456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22" l="0.70000000000000062" r="0.70000000000000062" t="0.75000000000000122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34"/>
  <c:chart>
    <c:plotArea>
      <c:layout/>
      <c:lineChart>
        <c:grouping val="standard"/>
        <c:ser>
          <c:idx val="0"/>
          <c:order val="0"/>
          <c:tx>
            <c:strRef>
              <c:f>Delcio!$L$57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Delcio!$M$56:$U$56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Delcio!$M$57:$U$57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Delcio!$L$58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Delcio!$M$56:$U$56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Delcio!$M$58:$U$58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Delcio!$L$59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Delcio!$M$56:$U$56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Delcio!$M$59:$U$59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116388992"/>
        <c:axId val="116390528"/>
      </c:lineChart>
      <c:catAx>
        <c:axId val="11638899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6390528"/>
        <c:crosses val="autoZero"/>
        <c:auto val="1"/>
        <c:lblAlgn val="ctr"/>
        <c:lblOffset val="100"/>
      </c:catAx>
      <c:valAx>
        <c:axId val="11639052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6388992"/>
        <c:crosses val="autoZero"/>
        <c:crossBetween val="between"/>
      </c:valAx>
    </c:plotArea>
    <c:legend>
      <c:legendPos val="r"/>
      <c:layout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>
              <a:defRPr lang="pt-PT" sz="1600">
                <a:solidFill>
                  <a:srgbClr val="CD1805"/>
                </a:solidFill>
              </a:defRPr>
            </a:pPr>
            <a:r>
              <a:rPr lang="en-US" sz="1600">
                <a:solidFill>
                  <a:srgbClr val="92D050"/>
                </a:solidFill>
              </a:rPr>
              <a:t>Peso Entregue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Climar!$B$56</c:f>
              <c:strCache>
                <c:ptCount val="1"/>
                <c:pt idx="0">
                  <c:v>Peso Entregue</c:v>
                </c:pt>
              </c:strCache>
            </c:strRef>
          </c:tx>
          <c:marker>
            <c:symbol val="none"/>
          </c:marker>
          <c:dLbls>
            <c:txPr>
              <a:bodyPr/>
              <a:lstStyle/>
              <a:p>
                <a:pPr>
                  <a:defRPr lang="pt-PT"/>
                </a:pPr>
                <a:endParaRPr lang="pt-PT"/>
              </a:p>
            </c:txPr>
            <c:showVal val="1"/>
          </c:dLbls>
          <c:cat>
            <c:strRef>
              <c:f>Climar!$A$57:$A$69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Climar!$B$57:$B$69</c:f>
              <c:numCache>
                <c:formatCode>General</c:formatCode>
                <c:ptCount val="13"/>
                <c:pt idx="0">
                  <c:v>0</c:v>
                </c:pt>
                <c:pt idx="1">
                  <c:v>21932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116643328"/>
        <c:axId val="116644864"/>
      </c:lineChart>
      <c:catAx>
        <c:axId val="11664332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6644864"/>
        <c:crosses val="autoZero"/>
        <c:auto val="1"/>
        <c:lblAlgn val="ctr"/>
        <c:lblOffset val="100"/>
      </c:catAx>
      <c:valAx>
        <c:axId val="11664486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6643328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189" l="0.70000000000000062" r="0.70000000000000062" t="0.75000000000000189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92D050"/>
                </a:solidFill>
              </a:rPr>
              <a:t>Mercadoria que se consegue vender pelo caminho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Climar!$C$56</c:f>
              <c:strCache>
                <c:ptCount val="1"/>
                <c:pt idx="0">
                  <c:v>Mercadoria que se consegue vender pelo caminho</c:v>
                </c:pt>
              </c:strCache>
            </c:strRef>
          </c:tx>
          <c:cat>
            <c:strRef>
              <c:f>Climar!$A$57:$A$69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Climar!$C$57:$C$69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16668672"/>
        <c:axId val="116674560"/>
      </c:barChart>
      <c:catAx>
        <c:axId val="11666867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6674560"/>
        <c:crosses val="autoZero"/>
        <c:auto val="1"/>
        <c:lblAlgn val="ctr"/>
        <c:lblOffset val="100"/>
      </c:catAx>
      <c:valAx>
        <c:axId val="11667456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666867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189" l="0.70000000000000062" r="0.70000000000000062" t="0.75000000000000189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>
            <a:defRPr lang="pt-PT" sz="1600">
              <a:solidFill>
                <a:srgbClr val="CD1805"/>
              </a:solidFill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Climar!$F$56</c:f>
              <c:strCache>
                <c:ptCount val="1"/>
                <c:pt idx="0">
                  <c:v>Acertos que não fecham</c:v>
                </c:pt>
              </c:strCache>
            </c:strRef>
          </c:tx>
          <c:cat>
            <c:strRef>
              <c:f>Climar!$A$57:$A$69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Climar!$F$57:$F$69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16681728"/>
        <c:axId val="116704000"/>
      </c:barChart>
      <c:catAx>
        <c:axId val="11668172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6704000"/>
        <c:crosses val="autoZero"/>
        <c:auto val="1"/>
        <c:lblAlgn val="ctr"/>
        <c:lblOffset val="100"/>
      </c:catAx>
      <c:valAx>
        <c:axId val="11670400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6681728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189" l="0.70000000000000062" r="0.70000000000000062" t="0.75000000000000189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Climar!$H$56</c:f>
              <c:strCache>
                <c:ptCount val="1"/>
                <c:pt idx="0">
                  <c:v>Cheques errados</c:v>
                </c:pt>
              </c:strCache>
            </c:strRef>
          </c:tx>
          <c:cat>
            <c:strRef>
              <c:f>Climar!$A$57:$A$69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Climar!$H$57:$H$69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16797440"/>
        <c:axId val="116798976"/>
      </c:barChart>
      <c:catAx>
        <c:axId val="11679744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6798976"/>
        <c:crosses val="autoZero"/>
        <c:auto val="1"/>
        <c:lblAlgn val="ctr"/>
        <c:lblOffset val="100"/>
      </c:catAx>
      <c:valAx>
        <c:axId val="11679897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679744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66277188177564761"/>
          <c:y val="0.32793598716827188"/>
          <c:w val="0.33505424321959876"/>
          <c:h val="0.27931321084864491"/>
        </c:manualLayout>
      </c:layout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89" l="0.70000000000000062" r="0.70000000000000062" t="0.75000000000000189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>
            <a:defRPr lang="pt-PT" sz="1600">
              <a:solidFill>
                <a:srgbClr val="CD1805"/>
              </a:solidFill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Climar!$G$56</c:f>
              <c:strCache>
                <c:ptCount val="1"/>
                <c:pt idx="0">
                  <c:v>Cobranças que voltam</c:v>
                </c:pt>
              </c:strCache>
            </c:strRef>
          </c:tx>
          <c:cat>
            <c:strRef>
              <c:f>Climar!$A$57:$A$69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Climar!$G$57:$G$69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16830976"/>
        <c:axId val="116832512"/>
      </c:barChart>
      <c:catAx>
        <c:axId val="11683097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6832512"/>
        <c:crosses val="autoZero"/>
        <c:auto val="1"/>
        <c:lblAlgn val="ctr"/>
        <c:lblOffset val="100"/>
      </c:catAx>
      <c:valAx>
        <c:axId val="11683251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6830976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189" l="0.70000000000000062" r="0.70000000000000062" t="0.75000000000000189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plotArea>
      <c:layout/>
      <c:barChart>
        <c:barDir val="col"/>
        <c:grouping val="clustered"/>
        <c:ser>
          <c:idx val="0"/>
          <c:order val="0"/>
          <c:tx>
            <c:strRef>
              <c:f>Climar!$D$56</c:f>
              <c:strCache>
                <c:ptCount val="1"/>
                <c:pt idx="0">
                  <c:v>Mercadoria devolvida por condições do produto</c:v>
                </c:pt>
              </c:strCache>
            </c:strRef>
          </c:tx>
          <c:cat>
            <c:strRef>
              <c:f>Climar!$A$57:$A$69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Climar!$D$57:$D$69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1"/>
          <c:order val="1"/>
          <c:tx>
            <c:strRef>
              <c:f>Climar!$E$56</c:f>
              <c:strCache>
                <c:ptCount val="1"/>
                <c:pt idx="0">
                  <c:v>Mercadoria que volta por carregamento errado</c:v>
                </c:pt>
              </c:strCache>
            </c:strRef>
          </c:tx>
          <c:cat>
            <c:strRef>
              <c:f>Climar!$A$57:$A$69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Climar!$E$57:$E$69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2"/>
          <c:order val="2"/>
          <c:tx>
            <c:strRef>
              <c:f>Climar!$J$56</c:f>
              <c:strCache>
                <c:ptCount val="1"/>
                <c:pt idx="0">
                  <c:v>Mercadoria que é entregue errada</c:v>
                </c:pt>
              </c:strCache>
            </c:strRef>
          </c:tx>
          <c:val>
            <c:numRef>
              <c:f>Climar!$J$57:$J$69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16861952"/>
        <c:axId val="116867840"/>
      </c:barChart>
      <c:catAx>
        <c:axId val="11686195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6867840"/>
        <c:crosses val="autoZero"/>
        <c:auto val="1"/>
        <c:lblAlgn val="ctr"/>
        <c:lblOffset val="100"/>
      </c:catAx>
      <c:valAx>
        <c:axId val="11686784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6861952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89" l="0.70000000000000062" r="0.70000000000000062" t="0.75000000000000189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12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Climar!$I$56</c:f>
              <c:strCache>
                <c:ptCount val="1"/>
                <c:pt idx="0">
                  <c:v>Nr de vezes passado o limite de velocidade</c:v>
                </c:pt>
              </c:strCache>
            </c:strRef>
          </c:tx>
          <c:cat>
            <c:strRef>
              <c:f>Climar!$A$57:$A$69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Climar!$I$57:$I$69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16895744"/>
        <c:axId val="116897280"/>
      </c:barChart>
      <c:catAx>
        <c:axId val="11689574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6897280"/>
        <c:crosses val="autoZero"/>
        <c:auto val="1"/>
        <c:lblAlgn val="ctr"/>
        <c:lblOffset val="100"/>
      </c:catAx>
      <c:valAx>
        <c:axId val="11689728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6895744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44" l="0.70000000000000062" r="0.70000000000000062" t="0.75000000000000144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34"/>
  <c:chart>
    <c:plotArea>
      <c:layout/>
      <c:lineChart>
        <c:grouping val="standard"/>
        <c:ser>
          <c:idx val="0"/>
          <c:order val="0"/>
          <c:tx>
            <c:strRef>
              <c:f>Climar!$L$57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Climar!$M$56:$U$56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Climar!$M$57:$U$57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Climar!$L$58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Climar!$M$56:$U$56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Climar!$M$58:$U$58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Climar!$L$59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Climar!$M$56:$U$56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Climar!$M$59:$U$59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116764032"/>
        <c:axId val="116937856"/>
      </c:lineChart>
      <c:catAx>
        <c:axId val="11676403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6937856"/>
        <c:crosses val="autoZero"/>
        <c:auto val="1"/>
        <c:lblAlgn val="ctr"/>
        <c:lblOffset val="100"/>
      </c:catAx>
      <c:valAx>
        <c:axId val="11693785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6764032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>
              <a:defRPr lang="pt-PT" sz="1600">
                <a:solidFill>
                  <a:srgbClr val="CD1805"/>
                </a:solidFill>
              </a:defRPr>
            </a:pPr>
            <a:r>
              <a:rPr lang="en-US" sz="1600">
                <a:solidFill>
                  <a:srgbClr val="92D050"/>
                </a:solidFill>
              </a:rPr>
              <a:t>Peso Entregue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Ivolnei!$B$56</c:f>
              <c:strCache>
                <c:ptCount val="1"/>
                <c:pt idx="0">
                  <c:v>Peso Entregue</c:v>
                </c:pt>
              </c:strCache>
            </c:strRef>
          </c:tx>
          <c:marker>
            <c:symbol val="none"/>
          </c:marker>
          <c:dLbls>
            <c:txPr>
              <a:bodyPr/>
              <a:lstStyle/>
              <a:p>
                <a:pPr>
                  <a:defRPr lang="pt-PT"/>
                </a:pPr>
                <a:endParaRPr lang="pt-PT"/>
              </a:p>
            </c:txPr>
            <c:showVal val="1"/>
          </c:dLbls>
          <c:cat>
            <c:strRef>
              <c:f>Ivolnei!$A$57:$A$69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Ivolnei!$B$57:$B$69</c:f>
              <c:numCache>
                <c:formatCode>General</c:formatCode>
                <c:ptCount val="13"/>
                <c:pt idx="0">
                  <c:v>0</c:v>
                </c:pt>
                <c:pt idx="1">
                  <c:v>37893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119832576"/>
        <c:axId val="119834112"/>
      </c:lineChart>
      <c:catAx>
        <c:axId val="11983257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9834112"/>
        <c:crosses val="autoZero"/>
        <c:auto val="1"/>
        <c:lblAlgn val="ctr"/>
        <c:lblOffset val="100"/>
      </c:catAx>
      <c:valAx>
        <c:axId val="11983411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9832576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11" l="0.70000000000000062" r="0.70000000000000062" t="0.75000000000000211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92D050"/>
                </a:solidFill>
              </a:rPr>
              <a:t>Mercadoria que se consegue vender pelo caminho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Ivolnei!$C$56</c:f>
              <c:strCache>
                <c:ptCount val="1"/>
                <c:pt idx="0">
                  <c:v>Mercadoria que se consegue vender pelo caminho</c:v>
                </c:pt>
              </c:strCache>
            </c:strRef>
          </c:tx>
          <c:cat>
            <c:strRef>
              <c:f>Ivolnei!$A$57:$A$69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Ivolnei!$C$57:$C$69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19870208"/>
        <c:axId val="119871744"/>
      </c:barChart>
      <c:catAx>
        <c:axId val="11987020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9871744"/>
        <c:crosses val="autoZero"/>
        <c:auto val="1"/>
        <c:lblAlgn val="ctr"/>
        <c:lblOffset val="100"/>
      </c:catAx>
      <c:valAx>
        <c:axId val="11987174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9870208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11" l="0.70000000000000062" r="0.70000000000000062" t="0.75000000000000211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>
            <a:defRPr lang="pt-PT" sz="1600">
              <a:solidFill>
                <a:srgbClr val="CD1805"/>
              </a:solidFill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Ivolnei!$F$56</c:f>
              <c:strCache>
                <c:ptCount val="1"/>
                <c:pt idx="0">
                  <c:v>Acertos que não fecham</c:v>
                </c:pt>
              </c:strCache>
            </c:strRef>
          </c:tx>
          <c:cat>
            <c:strRef>
              <c:f>Ivolnei!$A$57:$A$69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Ivolnei!$F$57:$F$69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19883264"/>
        <c:axId val="119884800"/>
      </c:barChart>
      <c:catAx>
        <c:axId val="11988326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9884800"/>
        <c:crosses val="autoZero"/>
        <c:auto val="1"/>
        <c:lblAlgn val="ctr"/>
        <c:lblOffset val="100"/>
      </c:catAx>
      <c:valAx>
        <c:axId val="11988480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9883264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11" l="0.70000000000000062" r="0.70000000000000062" t="0.75000000000000211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Ivolnei!$H$56</c:f>
              <c:strCache>
                <c:ptCount val="1"/>
                <c:pt idx="0">
                  <c:v>Cheques errados</c:v>
                </c:pt>
              </c:strCache>
            </c:strRef>
          </c:tx>
          <c:cat>
            <c:strRef>
              <c:f>Ivolnei!$A$57:$A$69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Ivolnei!$H$57:$H$69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19904512"/>
        <c:axId val="119910400"/>
      </c:barChart>
      <c:catAx>
        <c:axId val="11990451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9910400"/>
        <c:crosses val="autoZero"/>
        <c:auto val="1"/>
        <c:lblAlgn val="ctr"/>
        <c:lblOffset val="100"/>
      </c:catAx>
      <c:valAx>
        <c:axId val="11991040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9904512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66277188177564761"/>
          <c:y val="0.32793598716827205"/>
          <c:w val="0.33505424321959892"/>
          <c:h val="0.27931321084864502"/>
        </c:manualLayout>
      </c:layout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211" l="0.70000000000000062" r="0.70000000000000062" t="0.75000000000000211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>
            <a:defRPr lang="pt-PT" sz="1600">
              <a:solidFill>
                <a:srgbClr val="CD1805"/>
              </a:solidFill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Ivolnei!$G$56</c:f>
              <c:strCache>
                <c:ptCount val="1"/>
                <c:pt idx="0">
                  <c:v>Cobranças que voltam</c:v>
                </c:pt>
              </c:strCache>
            </c:strRef>
          </c:tx>
          <c:cat>
            <c:strRef>
              <c:f>Ivolnei!$A$57:$A$69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Ivolnei!$G$57:$G$69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19917568"/>
        <c:axId val="113246976"/>
      </c:barChart>
      <c:catAx>
        <c:axId val="11991756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3246976"/>
        <c:crosses val="autoZero"/>
        <c:auto val="1"/>
        <c:lblAlgn val="ctr"/>
        <c:lblOffset val="100"/>
      </c:catAx>
      <c:valAx>
        <c:axId val="11324697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9917568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11" l="0.70000000000000062" r="0.70000000000000062" t="0.75000000000000211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plotArea>
      <c:layout/>
      <c:barChart>
        <c:barDir val="col"/>
        <c:grouping val="clustered"/>
        <c:ser>
          <c:idx val="0"/>
          <c:order val="0"/>
          <c:tx>
            <c:strRef>
              <c:f>Ivolnei!$D$56</c:f>
              <c:strCache>
                <c:ptCount val="1"/>
                <c:pt idx="0">
                  <c:v>Mercadoria devolvida por condições do produto</c:v>
                </c:pt>
              </c:strCache>
            </c:strRef>
          </c:tx>
          <c:cat>
            <c:strRef>
              <c:f>Ivolnei!$A$57:$A$69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Ivolnei!$D$57:$D$69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1"/>
          <c:order val="1"/>
          <c:tx>
            <c:strRef>
              <c:f>Ivolnei!$E$56</c:f>
              <c:strCache>
                <c:ptCount val="1"/>
                <c:pt idx="0">
                  <c:v>Mercadoria que volta por carregamento errado</c:v>
                </c:pt>
              </c:strCache>
            </c:strRef>
          </c:tx>
          <c:cat>
            <c:strRef>
              <c:f>Ivolnei!$A$57:$A$69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Ivolnei!$E$57:$E$69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2"/>
          <c:order val="2"/>
          <c:tx>
            <c:strRef>
              <c:f>Ivolnei!$J$56</c:f>
              <c:strCache>
                <c:ptCount val="1"/>
                <c:pt idx="0">
                  <c:v>Mercadoria que é entregue errada</c:v>
                </c:pt>
              </c:strCache>
            </c:strRef>
          </c:tx>
          <c:val>
            <c:numRef>
              <c:f>Ivolnei!$J$57:$J$69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13284608"/>
        <c:axId val="113286144"/>
      </c:barChart>
      <c:catAx>
        <c:axId val="11328460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3286144"/>
        <c:crosses val="autoZero"/>
        <c:auto val="1"/>
        <c:lblAlgn val="ctr"/>
        <c:lblOffset val="100"/>
      </c:catAx>
      <c:valAx>
        <c:axId val="11328614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13284608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211" l="0.70000000000000062" r="0.70000000000000062" t="0.75000000000000211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12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Ivolnei!$I$56</c:f>
              <c:strCache>
                <c:ptCount val="1"/>
                <c:pt idx="0">
                  <c:v>Nr de vezes passado o limite de velocidade</c:v>
                </c:pt>
              </c:strCache>
            </c:strRef>
          </c:tx>
          <c:cat>
            <c:strRef>
              <c:f>Ivolnei!$A$57:$A$69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Ivolnei!$I$57:$I$69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0006912"/>
        <c:axId val="120016896"/>
      </c:barChart>
      <c:catAx>
        <c:axId val="12000691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016896"/>
        <c:crosses val="autoZero"/>
        <c:auto val="1"/>
        <c:lblAlgn val="ctr"/>
        <c:lblOffset val="100"/>
      </c:catAx>
      <c:valAx>
        <c:axId val="12001689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006912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67" l="0.70000000000000062" r="0.70000000000000062" t="0.75000000000000167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34"/>
  <c:chart>
    <c:plotArea>
      <c:layout/>
      <c:lineChart>
        <c:grouping val="standard"/>
        <c:ser>
          <c:idx val="0"/>
          <c:order val="0"/>
          <c:tx>
            <c:strRef>
              <c:f>Ivolnei!$L$57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Ivolnei!$M$56:$U$56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Ivolnei!$M$57:$U$57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Ivolnei!$L$58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Ivolnei!$M$56:$U$56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Ivolnei!$M$58:$U$58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Ivolnei!$L$59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Ivolnei!$M$56:$U$56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Ivolnei!$M$59:$U$59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120162176"/>
        <c:axId val="120163712"/>
      </c:lineChart>
      <c:catAx>
        <c:axId val="12016217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163712"/>
        <c:crosses val="autoZero"/>
        <c:auto val="1"/>
        <c:lblAlgn val="ctr"/>
        <c:lblOffset val="100"/>
      </c:catAx>
      <c:valAx>
        <c:axId val="12016371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162176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>
              <a:defRPr lang="pt-PT" sz="1600">
                <a:solidFill>
                  <a:srgbClr val="CD1805"/>
                </a:solidFill>
              </a:defRPr>
            </a:pPr>
            <a:r>
              <a:rPr lang="en-US" sz="1600">
                <a:solidFill>
                  <a:srgbClr val="92D050"/>
                </a:solidFill>
              </a:rPr>
              <a:t>Peso Entregue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Jacir!$B$56</c:f>
              <c:strCache>
                <c:ptCount val="1"/>
                <c:pt idx="0">
                  <c:v>Peso Entregue</c:v>
                </c:pt>
              </c:strCache>
            </c:strRef>
          </c:tx>
          <c:marker>
            <c:symbol val="none"/>
          </c:marker>
          <c:dLbls>
            <c:txPr>
              <a:bodyPr/>
              <a:lstStyle/>
              <a:p>
                <a:pPr>
                  <a:defRPr lang="pt-PT"/>
                </a:pPr>
                <a:endParaRPr lang="pt-PT"/>
              </a:p>
            </c:txPr>
            <c:showVal val="1"/>
          </c:dLbls>
          <c:cat>
            <c:strRef>
              <c:f>Jacir!$A$57:$A$69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Jacir!$B$57:$B$69</c:f>
              <c:numCache>
                <c:formatCode>General</c:formatCode>
                <c:ptCount val="13"/>
                <c:pt idx="0">
                  <c:v>0</c:v>
                </c:pt>
                <c:pt idx="1">
                  <c:v>31332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120269056"/>
        <c:axId val="120274944"/>
      </c:lineChart>
      <c:catAx>
        <c:axId val="12026905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274944"/>
        <c:crosses val="autoZero"/>
        <c:auto val="1"/>
        <c:lblAlgn val="ctr"/>
        <c:lblOffset val="100"/>
      </c:catAx>
      <c:valAx>
        <c:axId val="12027494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269056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33" l="0.70000000000000062" r="0.70000000000000062" t="0.75000000000000233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92D050"/>
                </a:solidFill>
              </a:rPr>
              <a:t>Mercadoria que se consegue vender pelo caminho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Jacir!$C$56</c:f>
              <c:strCache>
                <c:ptCount val="1"/>
                <c:pt idx="0">
                  <c:v>Mercadoria que se consegue vender pelo caminho</c:v>
                </c:pt>
              </c:strCache>
            </c:strRef>
          </c:tx>
          <c:cat>
            <c:strRef>
              <c:f>Jacir!$A$57:$A$69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Jacir!$C$57:$C$69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0306688"/>
        <c:axId val="120312576"/>
      </c:barChart>
      <c:catAx>
        <c:axId val="12030668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312576"/>
        <c:crosses val="autoZero"/>
        <c:auto val="1"/>
        <c:lblAlgn val="ctr"/>
        <c:lblOffset val="100"/>
      </c:catAx>
      <c:valAx>
        <c:axId val="12031257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306688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33" l="0.70000000000000062" r="0.70000000000000062" t="0.75000000000000233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Jacir!$H$56</c:f>
              <c:strCache>
                <c:ptCount val="1"/>
                <c:pt idx="0">
                  <c:v>Cheques errados</c:v>
                </c:pt>
              </c:strCache>
            </c:strRef>
          </c:tx>
          <c:cat>
            <c:strRef>
              <c:f>Jacir!$A$57:$A$69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Jacir!$H$57:$H$69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0201216"/>
        <c:axId val="120202752"/>
      </c:barChart>
      <c:catAx>
        <c:axId val="12020121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202752"/>
        <c:crosses val="autoZero"/>
        <c:auto val="1"/>
        <c:lblAlgn val="ctr"/>
        <c:lblOffset val="100"/>
      </c:catAx>
      <c:valAx>
        <c:axId val="12020275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20121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66277188177564761"/>
          <c:y val="0.32793598716827227"/>
          <c:w val="0.33505424321959903"/>
          <c:h val="0.27931321084864513"/>
        </c:manualLayout>
      </c:layout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233" l="0.70000000000000062" r="0.70000000000000062" t="0.75000000000000233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>
            <a:defRPr lang="pt-PT" sz="1600">
              <a:solidFill>
                <a:srgbClr val="CD1805"/>
              </a:solidFill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Jacir!$G$56</c:f>
              <c:strCache>
                <c:ptCount val="1"/>
                <c:pt idx="0">
                  <c:v>Cobranças que voltam</c:v>
                </c:pt>
              </c:strCache>
            </c:strRef>
          </c:tx>
          <c:cat>
            <c:strRef>
              <c:f>Jacir!$A$57:$A$69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Jacir!$G$57:$G$69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0234752"/>
        <c:axId val="120236288"/>
      </c:barChart>
      <c:catAx>
        <c:axId val="12023475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236288"/>
        <c:crosses val="autoZero"/>
        <c:auto val="1"/>
        <c:lblAlgn val="ctr"/>
        <c:lblOffset val="100"/>
      </c:catAx>
      <c:valAx>
        <c:axId val="12023628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23475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33" l="0.70000000000000062" r="0.70000000000000062" t="0.75000000000000233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plotArea>
      <c:layout/>
      <c:barChart>
        <c:barDir val="col"/>
        <c:grouping val="clustered"/>
        <c:ser>
          <c:idx val="0"/>
          <c:order val="0"/>
          <c:tx>
            <c:strRef>
              <c:f>Jacir!$D$56</c:f>
              <c:strCache>
                <c:ptCount val="1"/>
                <c:pt idx="0">
                  <c:v>Mercadoria devolvida por condições do produto</c:v>
                </c:pt>
              </c:strCache>
            </c:strRef>
          </c:tx>
          <c:cat>
            <c:strRef>
              <c:f>Jacir!$A$57:$A$69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Jacir!$D$57:$D$69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1"/>
          <c:order val="1"/>
          <c:tx>
            <c:strRef>
              <c:f>Jacir!$E$56</c:f>
              <c:strCache>
                <c:ptCount val="1"/>
                <c:pt idx="0">
                  <c:v>Mercadoria que volta por carregamento errado</c:v>
                </c:pt>
              </c:strCache>
            </c:strRef>
          </c:tx>
          <c:cat>
            <c:strRef>
              <c:f>Jacir!$A$57:$A$69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Jacir!$E$57:$E$69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2"/>
          <c:order val="2"/>
          <c:tx>
            <c:strRef>
              <c:f>Jacir!$J$56</c:f>
              <c:strCache>
                <c:ptCount val="1"/>
                <c:pt idx="0">
                  <c:v>Mercadoria que é entregue errada</c:v>
                </c:pt>
              </c:strCache>
            </c:strRef>
          </c:tx>
          <c:val>
            <c:numRef>
              <c:f>Jacir!$J$57:$J$69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0343552"/>
        <c:axId val="120345344"/>
      </c:barChart>
      <c:catAx>
        <c:axId val="12034355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345344"/>
        <c:crosses val="autoZero"/>
        <c:auto val="1"/>
        <c:lblAlgn val="ctr"/>
        <c:lblOffset val="100"/>
      </c:catAx>
      <c:valAx>
        <c:axId val="12034534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343552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233" l="0.70000000000000062" r="0.70000000000000062" t="0.75000000000000233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12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Jacir!$I$56</c:f>
              <c:strCache>
                <c:ptCount val="1"/>
                <c:pt idx="0">
                  <c:v>Nr de vezes passado o limite de velocidade</c:v>
                </c:pt>
              </c:strCache>
            </c:strRef>
          </c:tx>
          <c:cat>
            <c:strRef>
              <c:f>Jacir!$A$57:$A$69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Jacir!$I$57:$I$69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0385536"/>
        <c:axId val="120387072"/>
      </c:barChart>
      <c:catAx>
        <c:axId val="12038553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387072"/>
        <c:crosses val="autoZero"/>
        <c:auto val="1"/>
        <c:lblAlgn val="ctr"/>
        <c:lblOffset val="100"/>
      </c:catAx>
      <c:valAx>
        <c:axId val="12038707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385536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89" l="0.70000000000000062" r="0.70000000000000062" t="0.75000000000000189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34"/>
  <c:chart>
    <c:plotArea>
      <c:layout/>
      <c:lineChart>
        <c:grouping val="standard"/>
        <c:ser>
          <c:idx val="0"/>
          <c:order val="0"/>
          <c:tx>
            <c:strRef>
              <c:f>Jacir!$L$57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Jacir!$M$56:$U$56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Jacir!$M$57:$U$57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Jacir!$L$58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Jacir!$M$56:$U$56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Jacir!$M$58:$U$58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Jacir!$L$59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Jacir!$M$56:$U$56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Jacir!$M$59:$U$59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120458624"/>
        <c:axId val="120464512"/>
      </c:lineChart>
      <c:catAx>
        <c:axId val="12045862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464512"/>
        <c:crosses val="autoZero"/>
        <c:auto val="1"/>
        <c:lblAlgn val="ctr"/>
        <c:lblOffset val="100"/>
      </c:catAx>
      <c:valAx>
        <c:axId val="12046451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458624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>
              <a:defRPr lang="pt-PT" sz="1600">
                <a:solidFill>
                  <a:srgbClr val="CD1805"/>
                </a:solidFill>
              </a:defRPr>
            </a:pPr>
            <a:r>
              <a:rPr lang="en-US" sz="1600">
                <a:solidFill>
                  <a:srgbClr val="92D050"/>
                </a:solidFill>
              </a:rPr>
              <a:t>Peso Entregue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Leandro!$B$56</c:f>
              <c:strCache>
                <c:ptCount val="1"/>
                <c:pt idx="0">
                  <c:v>Peso Entregue</c:v>
                </c:pt>
              </c:strCache>
            </c:strRef>
          </c:tx>
          <c:marker>
            <c:symbol val="none"/>
          </c:marker>
          <c:dLbls>
            <c:txPr>
              <a:bodyPr/>
              <a:lstStyle/>
              <a:p>
                <a:pPr>
                  <a:defRPr lang="pt-PT"/>
                </a:pPr>
                <a:endParaRPr lang="pt-PT"/>
              </a:p>
            </c:txPr>
            <c:showVal val="1"/>
          </c:dLbls>
          <c:cat>
            <c:strRef>
              <c:f>Leandro!$A$57:$A$69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Leandro!$B$57:$B$69</c:f>
              <c:numCache>
                <c:formatCode>General</c:formatCode>
                <c:ptCount val="13"/>
                <c:pt idx="0">
                  <c:v>0</c:v>
                </c:pt>
                <c:pt idx="1">
                  <c:v>24085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120549376"/>
        <c:axId val="120550912"/>
      </c:lineChart>
      <c:catAx>
        <c:axId val="12054937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550912"/>
        <c:crosses val="autoZero"/>
        <c:auto val="1"/>
        <c:lblAlgn val="ctr"/>
        <c:lblOffset val="100"/>
      </c:catAx>
      <c:valAx>
        <c:axId val="12055091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549376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" l="0.70000000000000062" r="0.70000000000000062" t="0.750000000000003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92D050"/>
                </a:solidFill>
              </a:rPr>
              <a:t>Mercadoria que se consegue vender pelo caminho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Leandro!$C$56</c:f>
              <c:strCache>
                <c:ptCount val="1"/>
                <c:pt idx="0">
                  <c:v>Mercadoria que se consegue vender pelo caminho</c:v>
                </c:pt>
              </c:strCache>
            </c:strRef>
          </c:tx>
          <c:cat>
            <c:strRef>
              <c:f>Leandro!$A$57:$A$69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Leandro!$C$57:$C$69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0566528"/>
        <c:axId val="120568064"/>
      </c:barChart>
      <c:catAx>
        <c:axId val="12056652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568064"/>
        <c:crosses val="autoZero"/>
        <c:auto val="1"/>
        <c:lblAlgn val="ctr"/>
        <c:lblOffset val="100"/>
      </c:catAx>
      <c:valAx>
        <c:axId val="12056806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566528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" l="0.70000000000000062" r="0.70000000000000062" t="0.750000000000003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>
            <a:defRPr lang="pt-PT" sz="1600">
              <a:solidFill>
                <a:srgbClr val="CD1805"/>
              </a:solidFill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Leandro!$F$56</c:f>
              <c:strCache>
                <c:ptCount val="1"/>
                <c:pt idx="0">
                  <c:v>Acertos que não fecham</c:v>
                </c:pt>
              </c:strCache>
            </c:strRef>
          </c:tx>
          <c:cat>
            <c:strRef>
              <c:f>Leandro!$A$57:$A$69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Leandro!$F$57:$F$69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0727040"/>
        <c:axId val="120728576"/>
      </c:barChart>
      <c:catAx>
        <c:axId val="12072704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728576"/>
        <c:crosses val="autoZero"/>
        <c:auto val="1"/>
        <c:lblAlgn val="ctr"/>
        <c:lblOffset val="100"/>
      </c:catAx>
      <c:valAx>
        <c:axId val="12072857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72704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" l="0.70000000000000062" r="0.70000000000000062" t="0.750000000000003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Leandro!$H$56</c:f>
              <c:strCache>
                <c:ptCount val="1"/>
                <c:pt idx="0">
                  <c:v>Cheques errados</c:v>
                </c:pt>
              </c:strCache>
            </c:strRef>
          </c:tx>
          <c:cat>
            <c:strRef>
              <c:f>Leandro!$A$57:$A$69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Leandro!$H$57:$H$69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0752384"/>
        <c:axId val="120770560"/>
      </c:barChart>
      <c:catAx>
        <c:axId val="12075238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770560"/>
        <c:crosses val="autoZero"/>
        <c:auto val="1"/>
        <c:lblAlgn val="ctr"/>
        <c:lblOffset val="100"/>
      </c:catAx>
      <c:valAx>
        <c:axId val="12077056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75238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66277188177564761"/>
          <c:y val="0.32793598716827288"/>
          <c:w val="0.33505424321959953"/>
          <c:h val="0.27931321084864558"/>
        </c:manualLayout>
      </c:layout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3" l="0.70000000000000062" r="0.70000000000000062" t="0.750000000000003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>
            <a:defRPr lang="pt-PT" sz="1600">
              <a:solidFill>
                <a:srgbClr val="CD1805"/>
              </a:solidFill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Leandro!$G$56</c:f>
              <c:strCache>
                <c:ptCount val="1"/>
                <c:pt idx="0">
                  <c:v>Cobranças que voltam</c:v>
                </c:pt>
              </c:strCache>
            </c:strRef>
          </c:tx>
          <c:cat>
            <c:strRef>
              <c:f>Leandro!$A$57:$A$69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Leandro!$G$57:$G$69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0781824"/>
        <c:axId val="120795904"/>
      </c:barChart>
      <c:catAx>
        <c:axId val="12078182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795904"/>
        <c:crosses val="autoZero"/>
        <c:auto val="1"/>
        <c:lblAlgn val="ctr"/>
        <c:lblOffset val="100"/>
      </c:catAx>
      <c:valAx>
        <c:axId val="12079590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781824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3" l="0.70000000000000062" r="0.70000000000000062" t="0.750000000000003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plotArea>
      <c:layout/>
      <c:barChart>
        <c:barDir val="col"/>
        <c:grouping val="clustered"/>
        <c:ser>
          <c:idx val="0"/>
          <c:order val="0"/>
          <c:tx>
            <c:strRef>
              <c:f>Leandro!$D$56</c:f>
              <c:strCache>
                <c:ptCount val="1"/>
                <c:pt idx="0">
                  <c:v>Mercadoria devolvida por condições do produto</c:v>
                </c:pt>
              </c:strCache>
            </c:strRef>
          </c:tx>
          <c:cat>
            <c:strRef>
              <c:f>Leandro!$A$57:$A$69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Leandro!$D$57:$D$69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1"/>
          <c:order val="1"/>
          <c:tx>
            <c:strRef>
              <c:f>Leandro!$E$56</c:f>
              <c:strCache>
                <c:ptCount val="1"/>
                <c:pt idx="0">
                  <c:v>Mercadoria que volta por carregamento errado</c:v>
                </c:pt>
              </c:strCache>
            </c:strRef>
          </c:tx>
          <c:cat>
            <c:strRef>
              <c:f>Leandro!$A$57:$A$69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Leandro!$E$57:$E$69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2"/>
          <c:order val="2"/>
          <c:tx>
            <c:strRef>
              <c:f>Leandro!$J$56</c:f>
              <c:strCache>
                <c:ptCount val="1"/>
                <c:pt idx="0">
                  <c:v>Mercadoria que é entregue errada</c:v>
                </c:pt>
              </c:strCache>
            </c:strRef>
          </c:tx>
          <c:val>
            <c:numRef>
              <c:f>Leandro!$J$57:$J$69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0808960"/>
        <c:axId val="120810496"/>
      </c:barChart>
      <c:catAx>
        <c:axId val="12080896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810496"/>
        <c:crosses val="autoZero"/>
        <c:auto val="1"/>
        <c:lblAlgn val="ctr"/>
        <c:lblOffset val="100"/>
      </c:catAx>
      <c:valAx>
        <c:axId val="12081049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808960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3" l="0.70000000000000062" r="0.70000000000000062" t="0.750000000000003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12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Leandro!$I$56</c:f>
              <c:strCache>
                <c:ptCount val="1"/>
                <c:pt idx="0">
                  <c:v>Nr de vezes passado o limite de velocidade</c:v>
                </c:pt>
              </c:strCache>
            </c:strRef>
          </c:tx>
          <c:cat>
            <c:strRef>
              <c:f>Leandro!$A$57:$A$69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Leandro!$I$57:$I$69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0838400"/>
        <c:axId val="120844288"/>
      </c:barChart>
      <c:catAx>
        <c:axId val="12083840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844288"/>
        <c:crosses val="autoZero"/>
        <c:auto val="1"/>
        <c:lblAlgn val="ctr"/>
        <c:lblOffset val="100"/>
      </c:catAx>
      <c:valAx>
        <c:axId val="12084428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838400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255" l="0.70000000000000062" r="0.70000000000000062" t="0.75000000000000255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34"/>
  <c:chart>
    <c:plotArea>
      <c:layout/>
      <c:lineChart>
        <c:grouping val="standard"/>
        <c:ser>
          <c:idx val="0"/>
          <c:order val="0"/>
          <c:tx>
            <c:strRef>
              <c:f>Leandro!$L$57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Leandro!$M$56:$U$56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Leandro!$M$57:$U$57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Leandro!$L$58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Leandro!$M$56:$U$56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Leandro!$M$58:$U$58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Leandro!$L$59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Leandro!$M$56:$U$56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Leandro!$M$59:$U$59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120944512"/>
        <c:axId val="120946048"/>
      </c:lineChart>
      <c:catAx>
        <c:axId val="12094451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946048"/>
        <c:crosses val="autoZero"/>
        <c:auto val="1"/>
        <c:lblAlgn val="ctr"/>
        <c:lblOffset val="100"/>
      </c:catAx>
      <c:valAx>
        <c:axId val="12094604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944512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>
              <a:defRPr lang="pt-PT" sz="1600">
                <a:solidFill>
                  <a:srgbClr val="CD1805"/>
                </a:solidFill>
              </a:defRPr>
            </a:pPr>
            <a:r>
              <a:rPr lang="en-US" sz="1600">
                <a:solidFill>
                  <a:srgbClr val="92D050"/>
                </a:solidFill>
              </a:rPr>
              <a:t>Peso Entregue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Márcio!$B$56</c:f>
              <c:strCache>
                <c:ptCount val="1"/>
                <c:pt idx="0">
                  <c:v>Peso Entregue</c:v>
                </c:pt>
              </c:strCache>
            </c:strRef>
          </c:tx>
          <c:marker>
            <c:symbol val="none"/>
          </c:marker>
          <c:dLbls>
            <c:txPr>
              <a:bodyPr/>
              <a:lstStyle/>
              <a:p>
                <a:pPr>
                  <a:defRPr lang="pt-PT"/>
                </a:pPr>
                <a:endParaRPr lang="pt-PT"/>
              </a:p>
            </c:txPr>
            <c:showVal val="1"/>
          </c:dLbls>
          <c:cat>
            <c:strRef>
              <c:f>Márcio!$A$57:$A$69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Márcio!$B$57:$B$69</c:f>
              <c:numCache>
                <c:formatCode>General</c:formatCode>
                <c:ptCount val="13"/>
                <c:pt idx="0">
                  <c:v>0</c:v>
                </c:pt>
                <c:pt idx="1">
                  <c:v>46319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120969472"/>
        <c:axId val="121073664"/>
      </c:lineChart>
      <c:catAx>
        <c:axId val="12096947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1073664"/>
        <c:crosses val="autoZero"/>
        <c:auto val="1"/>
        <c:lblAlgn val="ctr"/>
        <c:lblOffset val="100"/>
      </c:catAx>
      <c:valAx>
        <c:axId val="12107366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096947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11" l="0.70000000000000062" r="0.70000000000000062" t="0.75000000000000211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92D050"/>
                </a:solidFill>
              </a:rPr>
              <a:t>Mercadoria que se consegue vender pelo caminho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Márcio!$C$56</c:f>
              <c:strCache>
                <c:ptCount val="1"/>
                <c:pt idx="0">
                  <c:v>Mercadoria que se consegue vender pelo caminho</c:v>
                </c:pt>
              </c:strCache>
            </c:strRef>
          </c:tx>
          <c:cat>
            <c:strRef>
              <c:f>Márcio!$A$57:$A$69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Márcio!$C$57:$C$69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1089024"/>
        <c:axId val="121103104"/>
      </c:barChart>
      <c:catAx>
        <c:axId val="12108902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1103104"/>
        <c:crosses val="autoZero"/>
        <c:auto val="1"/>
        <c:lblAlgn val="ctr"/>
        <c:lblOffset val="100"/>
      </c:catAx>
      <c:valAx>
        <c:axId val="12110310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1089024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11" l="0.70000000000000062" r="0.70000000000000062" t="0.75000000000000211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>
            <a:defRPr lang="pt-PT" sz="1600">
              <a:solidFill>
                <a:srgbClr val="CD1805"/>
              </a:solidFill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Márcio!$F$56</c:f>
              <c:strCache>
                <c:ptCount val="1"/>
                <c:pt idx="0">
                  <c:v>Acertos que não fecham</c:v>
                </c:pt>
              </c:strCache>
            </c:strRef>
          </c:tx>
          <c:cat>
            <c:strRef>
              <c:f>Márcio!$A$57:$A$69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Márcio!$F$57:$F$69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1196544"/>
        <c:axId val="121198080"/>
      </c:barChart>
      <c:catAx>
        <c:axId val="12119654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1198080"/>
        <c:crosses val="autoZero"/>
        <c:auto val="1"/>
        <c:lblAlgn val="ctr"/>
        <c:lblOffset val="100"/>
      </c:catAx>
      <c:valAx>
        <c:axId val="12119808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1196544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11" l="0.70000000000000062" r="0.70000000000000062" t="0.75000000000000211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Márcio!$H$56</c:f>
              <c:strCache>
                <c:ptCount val="1"/>
                <c:pt idx="0">
                  <c:v>Cheques errados</c:v>
                </c:pt>
              </c:strCache>
            </c:strRef>
          </c:tx>
          <c:cat>
            <c:strRef>
              <c:f>Márcio!$A$57:$A$69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Márcio!$H$57:$H$69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1221888"/>
        <c:axId val="121223424"/>
      </c:barChart>
      <c:catAx>
        <c:axId val="12122188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1223424"/>
        <c:crosses val="autoZero"/>
        <c:auto val="1"/>
        <c:lblAlgn val="ctr"/>
        <c:lblOffset val="100"/>
      </c:catAx>
      <c:valAx>
        <c:axId val="12122342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122188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66277188177564761"/>
          <c:y val="0.32793598716827205"/>
          <c:w val="0.33505424321959892"/>
          <c:h val="0.27931321084864502"/>
        </c:manualLayout>
      </c:layout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211" l="0.70000000000000062" r="0.70000000000000062" t="0.75000000000000211" header="0.30000000000000032" footer="0.3000000000000003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>
            <a:defRPr lang="pt-PT" sz="1600">
              <a:solidFill>
                <a:srgbClr val="CD1805"/>
              </a:solidFill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Márcio!$G$56</c:f>
              <c:strCache>
                <c:ptCount val="1"/>
                <c:pt idx="0">
                  <c:v>Cobranças que voltam</c:v>
                </c:pt>
              </c:strCache>
            </c:strRef>
          </c:tx>
          <c:cat>
            <c:strRef>
              <c:f>Márcio!$A$57:$A$69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Márcio!$G$57:$G$69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1243136"/>
        <c:axId val="121244672"/>
      </c:barChart>
      <c:catAx>
        <c:axId val="12124313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1244672"/>
        <c:crosses val="autoZero"/>
        <c:auto val="1"/>
        <c:lblAlgn val="ctr"/>
        <c:lblOffset val="100"/>
      </c:catAx>
      <c:valAx>
        <c:axId val="12124467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1243136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11" l="0.70000000000000062" r="0.70000000000000062" t="0.75000000000000211" header="0.30000000000000032" footer="0.3000000000000003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plotArea>
      <c:layout/>
      <c:barChart>
        <c:barDir val="col"/>
        <c:grouping val="clustered"/>
        <c:ser>
          <c:idx val="0"/>
          <c:order val="0"/>
          <c:tx>
            <c:strRef>
              <c:f>Márcio!$D$56</c:f>
              <c:strCache>
                <c:ptCount val="1"/>
                <c:pt idx="0">
                  <c:v>Mercadoria devolvida por condições do produto</c:v>
                </c:pt>
              </c:strCache>
            </c:strRef>
          </c:tx>
          <c:cat>
            <c:strRef>
              <c:f>Márcio!$A$57:$A$69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Márcio!$D$57:$D$69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1"/>
          <c:order val="1"/>
          <c:tx>
            <c:strRef>
              <c:f>Márcio!$E$56</c:f>
              <c:strCache>
                <c:ptCount val="1"/>
                <c:pt idx="0">
                  <c:v>Mercadoria que volta por carregamento errado</c:v>
                </c:pt>
              </c:strCache>
            </c:strRef>
          </c:tx>
          <c:cat>
            <c:strRef>
              <c:f>Márcio!$A$57:$A$69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Márcio!$E$57:$E$69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2"/>
          <c:order val="2"/>
          <c:tx>
            <c:strRef>
              <c:f>Márcio!$J$56</c:f>
              <c:strCache>
                <c:ptCount val="1"/>
                <c:pt idx="0">
                  <c:v>Mercadoria que é entregue errada</c:v>
                </c:pt>
              </c:strCache>
            </c:strRef>
          </c:tx>
          <c:val>
            <c:numRef>
              <c:f>Márcio!$J$57:$J$69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1274368"/>
        <c:axId val="121275904"/>
      </c:barChart>
      <c:catAx>
        <c:axId val="12127436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1275904"/>
        <c:crosses val="autoZero"/>
        <c:auto val="1"/>
        <c:lblAlgn val="ctr"/>
        <c:lblOffset val="100"/>
      </c:catAx>
      <c:valAx>
        <c:axId val="12127590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1274368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211" l="0.70000000000000062" r="0.70000000000000062" t="0.75000000000000211" header="0.30000000000000032" footer="0.30000000000000032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12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Márcio!$I$56</c:f>
              <c:strCache>
                <c:ptCount val="1"/>
                <c:pt idx="0">
                  <c:v>Nr de vezes passado o limite de velocidade</c:v>
                </c:pt>
              </c:strCache>
            </c:strRef>
          </c:tx>
          <c:cat>
            <c:strRef>
              <c:f>Márcio!$A$57:$A$69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Márcio!$I$57:$I$69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1312000"/>
        <c:axId val="121313536"/>
      </c:barChart>
      <c:catAx>
        <c:axId val="12131200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1313536"/>
        <c:crosses val="autoZero"/>
        <c:auto val="1"/>
        <c:lblAlgn val="ctr"/>
        <c:lblOffset val="100"/>
      </c:catAx>
      <c:valAx>
        <c:axId val="12131353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1312000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67" l="0.70000000000000062" r="0.70000000000000062" t="0.75000000000000167" header="0.30000000000000032" footer="0.30000000000000032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34"/>
  <c:chart>
    <c:plotArea>
      <c:layout/>
      <c:lineChart>
        <c:grouping val="standard"/>
        <c:ser>
          <c:idx val="0"/>
          <c:order val="0"/>
          <c:tx>
            <c:strRef>
              <c:f>Márcio!$L$57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Márcio!$M$56:$U$56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Márcio!$M$57:$U$57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Márcio!$L$58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Márcio!$M$56:$U$56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Márcio!$M$58:$U$58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Márcio!$L$59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Márcio!$M$56:$U$56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Márcio!$M$59:$U$59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126779776"/>
        <c:axId val="126781312"/>
      </c:lineChart>
      <c:catAx>
        <c:axId val="12677977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6781312"/>
        <c:crosses val="autoZero"/>
        <c:auto val="1"/>
        <c:lblAlgn val="ctr"/>
        <c:lblOffset val="100"/>
      </c:catAx>
      <c:valAx>
        <c:axId val="12678131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6779776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>
              <a:defRPr lang="pt-PT" sz="1600">
                <a:solidFill>
                  <a:srgbClr val="CD1805"/>
                </a:solidFill>
              </a:defRPr>
            </a:pPr>
            <a:r>
              <a:rPr lang="en-US" sz="1600">
                <a:solidFill>
                  <a:srgbClr val="92D050"/>
                </a:solidFill>
              </a:rPr>
              <a:t>Peso Entregue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Marcos!$B$56</c:f>
              <c:strCache>
                <c:ptCount val="1"/>
                <c:pt idx="0">
                  <c:v>Peso Entregue</c:v>
                </c:pt>
              </c:strCache>
            </c:strRef>
          </c:tx>
          <c:marker>
            <c:symbol val="none"/>
          </c:marker>
          <c:dLbls>
            <c:txPr>
              <a:bodyPr/>
              <a:lstStyle/>
              <a:p>
                <a:pPr>
                  <a:defRPr lang="pt-PT"/>
                </a:pPr>
                <a:endParaRPr lang="pt-PT"/>
              </a:p>
            </c:txPr>
            <c:showVal val="1"/>
          </c:dLbls>
          <c:cat>
            <c:strRef>
              <c:f>Marcos!$A$57:$A$69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Marcos!$B$57:$B$69</c:f>
              <c:numCache>
                <c:formatCode>General</c:formatCode>
                <c:ptCount val="13"/>
                <c:pt idx="0">
                  <c:v>0</c:v>
                </c:pt>
                <c:pt idx="1">
                  <c:v>37164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121434880"/>
        <c:axId val="121436416"/>
      </c:lineChart>
      <c:catAx>
        <c:axId val="12143488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1436416"/>
        <c:crosses val="autoZero"/>
        <c:auto val="1"/>
        <c:lblAlgn val="ctr"/>
        <c:lblOffset val="100"/>
      </c:catAx>
      <c:valAx>
        <c:axId val="12143641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143488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33" l="0.70000000000000062" r="0.70000000000000062" t="0.75000000000000233" header="0.30000000000000032" footer="0.30000000000000032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92D050"/>
                </a:solidFill>
              </a:rPr>
              <a:t>Mercadoria que se consegue vender pelo caminho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Marcos!$C$56</c:f>
              <c:strCache>
                <c:ptCount val="1"/>
                <c:pt idx="0">
                  <c:v>Mercadoria que se consegue vender pelo caminho</c:v>
                </c:pt>
              </c:strCache>
            </c:strRef>
          </c:tx>
          <c:cat>
            <c:strRef>
              <c:f>Marcos!$A$57:$A$69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Marcos!$C$57:$C$69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6830080"/>
        <c:axId val="126831616"/>
      </c:barChart>
      <c:catAx>
        <c:axId val="12683008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6831616"/>
        <c:crosses val="autoZero"/>
        <c:auto val="1"/>
        <c:lblAlgn val="ctr"/>
        <c:lblOffset val="100"/>
      </c:catAx>
      <c:valAx>
        <c:axId val="12683161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683008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33" l="0.70000000000000062" r="0.70000000000000062" t="0.75000000000000233" header="0.30000000000000032" footer="0.30000000000000032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>
            <a:defRPr lang="pt-PT" sz="1600">
              <a:solidFill>
                <a:srgbClr val="CD1805"/>
              </a:solidFill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Marcos!$F$56</c:f>
              <c:strCache>
                <c:ptCount val="1"/>
                <c:pt idx="0">
                  <c:v>Acertos que não fecham</c:v>
                </c:pt>
              </c:strCache>
            </c:strRef>
          </c:tx>
          <c:cat>
            <c:strRef>
              <c:f>Marcos!$A$57:$A$69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Marcos!$F$57:$F$69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6855424"/>
        <c:axId val="126865408"/>
      </c:barChart>
      <c:catAx>
        <c:axId val="12685542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6865408"/>
        <c:crosses val="autoZero"/>
        <c:auto val="1"/>
        <c:lblAlgn val="ctr"/>
        <c:lblOffset val="100"/>
      </c:catAx>
      <c:valAx>
        <c:axId val="12686540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6855424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33" l="0.70000000000000062" r="0.70000000000000062" t="0.75000000000000233" header="0.30000000000000032" footer="0.30000000000000032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Marcos!$H$56</c:f>
              <c:strCache>
                <c:ptCount val="1"/>
                <c:pt idx="0">
                  <c:v>Cheques errados</c:v>
                </c:pt>
              </c:strCache>
            </c:strRef>
          </c:tx>
          <c:cat>
            <c:strRef>
              <c:f>Marcos!$A$57:$A$69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Marcos!$H$57:$H$69</c:f>
              <c:numCache>
                <c:formatCode>General</c:formatCode>
                <c:ptCount val="13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6954496"/>
        <c:axId val="126960384"/>
      </c:barChart>
      <c:catAx>
        <c:axId val="12695449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6960384"/>
        <c:crosses val="autoZero"/>
        <c:auto val="1"/>
        <c:lblAlgn val="ctr"/>
        <c:lblOffset val="100"/>
      </c:catAx>
      <c:valAx>
        <c:axId val="12696038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695449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66277188177564761"/>
          <c:y val="0.32793598716827227"/>
          <c:w val="0.33505424321959903"/>
          <c:h val="0.27931321084864513"/>
        </c:manualLayout>
      </c:layout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233" l="0.70000000000000062" r="0.70000000000000062" t="0.75000000000000233" header="0.30000000000000032" footer="0.30000000000000032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>
            <a:defRPr lang="pt-PT" sz="1600">
              <a:solidFill>
                <a:srgbClr val="CD1805"/>
              </a:solidFill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Marcos!$G$56</c:f>
              <c:strCache>
                <c:ptCount val="1"/>
                <c:pt idx="0">
                  <c:v>Cobranças que voltam</c:v>
                </c:pt>
              </c:strCache>
            </c:strRef>
          </c:tx>
          <c:cat>
            <c:strRef>
              <c:f>Marcos!$A$57:$A$69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Marcos!$G$57:$G$69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6992384"/>
        <c:axId val="126993920"/>
      </c:barChart>
      <c:catAx>
        <c:axId val="12699238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6993920"/>
        <c:crosses val="autoZero"/>
        <c:auto val="1"/>
        <c:lblAlgn val="ctr"/>
        <c:lblOffset val="100"/>
      </c:catAx>
      <c:valAx>
        <c:axId val="12699392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6992384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33" l="0.70000000000000062" r="0.70000000000000062" t="0.75000000000000233" header="0.30000000000000032" footer="0.30000000000000032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plotArea>
      <c:layout/>
      <c:barChart>
        <c:barDir val="col"/>
        <c:grouping val="clustered"/>
        <c:ser>
          <c:idx val="0"/>
          <c:order val="0"/>
          <c:tx>
            <c:strRef>
              <c:f>Marcos!$D$56</c:f>
              <c:strCache>
                <c:ptCount val="1"/>
                <c:pt idx="0">
                  <c:v>Mercadoria devolvida por condições do produto</c:v>
                </c:pt>
              </c:strCache>
            </c:strRef>
          </c:tx>
          <c:cat>
            <c:strRef>
              <c:f>Marcos!$A$57:$A$69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Marcos!$D$57:$D$69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1"/>
          <c:order val="1"/>
          <c:tx>
            <c:strRef>
              <c:f>Marcos!$E$56</c:f>
              <c:strCache>
                <c:ptCount val="1"/>
                <c:pt idx="0">
                  <c:v>Mercadoria que volta por carregamento errado</c:v>
                </c:pt>
              </c:strCache>
            </c:strRef>
          </c:tx>
          <c:cat>
            <c:strRef>
              <c:f>Marcos!$A$57:$A$69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Marcos!$E$57:$E$69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2"/>
          <c:order val="2"/>
          <c:tx>
            <c:strRef>
              <c:f>Marcos!$J$56</c:f>
              <c:strCache>
                <c:ptCount val="1"/>
                <c:pt idx="0">
                  <c:v>Mercadoria que é entregue errada</c:v>
                </c:pt>
              </c:strCache>
            </c:strRef>
          </c:tx>
          <c:val>
            <c:numRef>
              <c:f>Marcos!$J$57:$J$69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7088896"/>
        <c:axId val="127107072"/>
      </c:barChart>
      <c:catAx>
        <c:axId val="12708889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107072"/>
        <c:crosses val="autoZero"/>
        <c:auto val="1"/>
        <c:lblAlgn val="ctr"/>
        <c:lblOffset val="100"/>
      </c:catAx>
      <c:valAx>
        <c:axId val="12710707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088896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233" l="0.70000000000000062" r="0.70000000000000062" t="0.75000000000000233" header="0.30000000000000032" footer="0.30000000000000032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12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Marcos!$I$56</c:f>
              <c:strCache>
                <c:ptCount val="1"/>
                <c:pt idx="0">
                  <c:v>Nr de vezes passado o limite de velocidade</c:v>
                </c:pt>
              </c:strCache>
            </c:strRef>
          </c:tx>
          <c:cat>
            <c:strRef>
              <c:f>Marcos!$A$57:$A$69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Marcos!$I$57:$I$69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7118336"/>
        <c:axId val="127136512"/>
      </c:barChart>
      <c:catAx>
        <c:axId val="12711833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136512"/>
        <c:crosses val="autoZero"/>
        <c:auto val="1"/>
        <c:lblAlgn val="ctr"/>
        <c:lblOffset val="100"/>
      </c:catAx>
      <c:valAx>
        <c:axId val="12713651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118336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89" l="0.70000000000000062" r="0.70000000000000062" t="0.75000000000000189" header="0.30000000000000032" footer="0.30000000000000032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34"/>
  <c:chart>
    <c:plotArea>
      <c:layout/>
      <c:lineChart>
        <c:grouping val="standard"/>
        <c:ser>
          <c:idx val="0"/>
          <c:order val="0"/>
          <c:tx>
            <c:strRef>
              <c:f>Marcos!$L$57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Marcos!$M$56:$U$56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Marcos!$M$57:$U$57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Marcos!$L$58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Marcos!$M$56:$U$56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Marcos!$M$58:$U$58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Marcos!$L$59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Marcos!$M$56:$U$56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Marcos!$M$59:$U$59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127072896"/>
        <c:axId val="127148416"/>
      </c:lineChart>
      <c:catAx>
        <c:axId val="12707289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148416"/>
        <c:crosses val="autoZero"/>
        <c:auto val="1"/>
        <c:lblAlgn val="ctr"/>
        <c:lblOffset val="100"/>
      </c:catAx>
      <c:valAx>
        <c:axId val="12714841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072896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>
              <a:defRPr lang="pt-PT" sz="1600">
                <a:solidFill>
                  <a:srgbClr val="CD1805"/>
                </a:solidFill>
              </a:defRPr>
            </a:pPr>
            <a:r>
              <a:rPr lang="en-US" sz="1600">
                <a:solidFill>
                  <a:srgbClr val="92D050"/>
                </a:solidFill>
              </a:rPr>
              <a:t>Peso Entregue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Paulo!$B$56</c:f>
              <c:strCache>
                <c:ptCount val="1"/>
                <c:pt idx="0">
                  <c:v>Peso Entregue</c:v>
                </c:pt>
              </c:strCache>
            </c:strRef>
          </c:tx>
          <c:marker>
            <c:symbol val="none"/>
          </c:marker>
          <c:dLbls>
            <c:txPr>
              <a:bodyPr/>
              <a:lstStyle/>
              <a:p>
                <a:pPr>
                  <a:defRPr lang="pt-PT"/>
                </a:pPr>
                <a:endParaRPr lang="pt-PT"/>
              </a:p>
            </c:txPr>
            <c:showVal val="1"/>
          </c:dLbls>
          <c:cat>
            <c:strRef>
              <c:f>Paulo!$A$57:$A$69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Paulo!$B$57:$B$69</c:f>
              <c:numCache>
                <c:formatCode>General</c:formatCode>
                <c:ptCount val="13"/>
                <c:pt idx="0">
                  <c:v>0</c:v>
                </c:pt>
                <c:pt idx="1">
                  <c:v>63059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127257600"/>
        <c:axId val="127267584"/>
      </c:lineChart>
      <c:catAx>
        <c:axId val="12725760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267584"/>
        <c:crosses val="autoZero"/>
        <c:auto val="1"/>
        <c:lblAlgn val="ctr"/>
        <c:lblOffset val="100"/>
      </c:catAx>
      <c:valAx>
        <c:axId val="12726758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25760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78" l="0.70000000000000062" r="0.70000000000000062" t="0.75000000000000278" header="0.30000000000000032" footer="0.30000000000000032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92D050"/>
                </a:solidFill>
              </a:rPr>
              <a:t>Mercadoria que se consegue vender pelo caminho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Paulo!$C$56</c:f>
              <c:strCache>
                <c:ptCount val="1"/>
                <c:pt idx="0">
                  <c:v>Mercadoria que se consegue vender pelo caminho</c:v>
                </c:pt>
              </c:strCache>
            </c:strRef>
          </c:tx>
          <c:cat>
            <c:strRef>
              <c:f>Paulo!$A$57:$A$69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Paulo!$C$57:$C$69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7283200"/>
        <c:axId val="127284736"/>
      </c:barChart>
      <c:catAx>
        <c:axId val="12728320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284736"/>
        <c:crosses val="autoZero"/>
        <c:auto val="1"/>
        <c:lblAlgn val="ctr"/>
        <c:lblOffset val="100"/>
      </c:catAx>
      <c:valAx>
        <c:axId val="12728473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28320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78" l="0.70000000000000062" r="0.70000000000000062" t="0.75000000000000278" header="0.30000000000000032" footer="0.30000000000000032"/>
    <c:pageSetup/>
  </c:printSettings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>
            <a:defRPr lang="pt-PT" sz="1600">
              <a:solidFill>
                <a:srgbClr val="CD1805"/>
              </a:solidFill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Paulo!$F$56</c:f>
              <c:strCache>
                <c:ptCount val="1"/>
                <c:pt idx="0">
                  <c:v>Acertos que não fecham</c:v>
                </c:pt>
              </c:strCache>
            </c:strRef>
          </c:tx>
          <c:cat>
            <c:strRef>
              <c:f>Paulo!$A$57:$A$69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Paulo!$F$57:$F$69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7320832"/>
        <c:axId val="127322368"/>
      </c:barChart>
      <c:catAx>
        <c:axId val="12732083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322368"/>
        <c:crosses val="autoZero"/>
        <c:auto val="1"/>
        <c:lblAlgn val="ctr"/>
        <c:lblOffset val="100"/>
      </c:catAx>
      <c:valAx>
        <c:axId val="12732236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32083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78" l="0.70000000000000062" r="0.70000000000000062" t="0.75000000000000278" header="0.30000000000000032" footer="0.30000000000000032"/>
    <c:pageSetup/>
  </c:printSettings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Paulo!$H$56</c:f>
              <c:strCache>
                <c:ptCount val="1"/>
                <c:pt idx="0">
                  <c:v>Cheques errados</c:v>
                </c:pt>
              </c:strCache>
            </c:strRef>
          </c:tx>
          <c:cat>
            <c:strRef>
              <c:f>Paulo!$A$57:$A$69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Paulo!$H$57:$H$69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7346176"/>
        <c:axId val="127347712"/>
      </c:barChart>
      <c:catAx>
        <c:axId val="12734617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347712"/>
        <c:crosses val="autoZero"/>
        <c:auto val="1"/>
        <c:lblAlgn val="ctr"/>
        <c:lblOffset val="100"/>
      </c:catAx>
      <c:valAx>
        <c:axId val="12734771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34617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66277188177564761"/>
          <c:y val="0.32793598716827266"/>
          <c:w val="0.33505424321959942"/>
          <c:h val="0.27931321084864547"/>
        </c:manualLayout>
      </c:layout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278" l="0.70000000000000062" r="0.70000000000000062" t="0.75000000000000278" header="0.30000000000000032" footer="0.30000000000000032"/>
    <c:pageSetup/>
  </c:printSettings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>
            <a:defRPr lang="pt-PT" sz="1600">
              <a:solidFill>
                <a:srgbClr val="CD1805"/>
              </a:solidFill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Paulo!$G$56</c:f>
              <c:strCache>
                <c:ptCount val="1"/>
                <c:pt idx="0">
                  <c:v>Cobranças que voltam</c:v>
                </c:pt>
              </c:strCache>
            </c:strRef>
          </c:tx>
          <c:cat>
            <c:strRef>
              <c:f>Paulo!$A$57:$A$69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Paulo!$G$57:$G$69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7367424"/>
        <c:axId val="127385600"/>
      </c:barChart>
      <c:catAx>
        <c:axId val="12736742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385600"/>
        <c:crosses val="autoZero"/>
        <c:auto val="1"/>
        <c:lblAlgn val="ctr"/>
        <c:lblOffset val="100"/>
      </c:catAx>
      <c:valAx>
        <c:axId val="12738560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367424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78" l="0.70000000000000062" r="0.70000000000000062" t="0.75000000000000278" header="0.30000000000000032" footer="0.30000000000000032"/>
    <c:pageSetup/>
  </c:printSettings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plotArea>
      <c:layout/>
      <c:barChart>
        <c:barDir val="col"/>
        <c:grouping val="clustered"/>
        <c:ser>
          <c:idx val="0"/>
          <c:order val="0"/>
          <c:tx>
            <c:strRef>
              <c:f>Paulo!$D$56</c:f>
              <c:strCache>
                <c:ptCount val="1"/>
                <c:pt idx="0">
                  <c:v>Mercadoria devolvida por condições do produto</c:v>
                </c:pt>
              </c:strCache>
            </c:strRef>
          </c:tx>
          <c:cat>
            <c:strRef>
              <c:f>Paulo!$A$57:$A$69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Paulo!$D$57:$D$69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1"/>
          <c:order val="1"/>
          <c:tx>
            <c:strRef>
              <c:f>Paulo!$E$56</c:f>
              <c:strCache>
                <c:ptCount val="1"/>
                <c:pt idx="0">
                  <c:v>Mercadoria que volta por carregamento errado</c:v>
                </c:pt>
              </c:strCache>
            </c:strRef>
          </c:tx>
          <c:cat>
            <c:strRef>
              <c:f>Paulo!$A$57:$A$69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Paulo!$E$57:$E$69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2"/>
          <c:order val="2"/>
          <c:tx>
            <c:strRef>
              <c:f>Paulo!$J$56</c:f>
              <c:strCache>
                <c:ptCount val="1"/>
                <c:pt idx="0">
                  <c:v>Mercadoria que é entregue errada</c:v>
                </c:pt>
              </c:strCache>
            </c:strRef>
          </c:tx>
          <c:val>
            <c:numRef>
              <c:f>Paulo!$J$57:$J$69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7410944"/>
        <c:axId val="127412480"/>
      </c:barChart>
      <c:catAx>
        <c:axId val="12741094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412480"/>
        <c:crosses val="autoZero"/>
        <c:auto val="1"/>
        <c:lblAlgn val="ctr"/>
        <c:lblOffset val="100"/>
      </c:catAx>
      <c:valAx>
        <c:axId val="12741248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410944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278" l="0.70000000000000062" r="0.70000000000000062" t="0.75000000000000278" header="0.30000000000000032" footer="0.30000000000000032"/>
    <c:pageSetup/>
  </c:printSettings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12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Paulo!$I$56</c:f>
              <c:strCache>
                <c:ptCount val="1"/>
                <c:pt idx="0">
                  <c:v>Nr de vezes passado o limite de velocidade</c:v>
                </c:pt>
              </c:strCache>
            </c:strRef>
          </c:tx>
          <c:cat>
            <c:strRef>
              <c:f>Paulo!$A$57:$A$69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Paulo!$I$57:$I$69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7432192"/>
        <c:axId val="127433728"/>
      </c:barChart>
      <c:catAx>
        <c:axId val="12743219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433728"/>
        <c:crosses val="autoZero"/>
        <c:auto val="1"/>
        <c:lblAlgn val="ctr"/>
        <c:lblOffset val="100"/>
      </c:catAx>
      <c:valAx>
        <c:axId val="12743372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432192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233" l="0.70000000000000062" r="0.70000000000000062" t="0.75000000000000233" header="0.30000000000000032" footer="0.30000000000000032"/>
    <c:pageSetup/>
  </c:printSettings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34"/>
  <c:chart>
    <c:plotArea>
      <c:layout/>
      <c:lineChart>
        <c:grouping val="standard"/>
        <c:ser>
          <c:idx val="0"/>
          <c:order val="0"/>
          <c:tx>
            <c:strRef>
              <c:f>Paulo!$L$57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Paulo!$M$56:$U$56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Paulo!$M$57:$U$57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Paulo!$L$58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Paulo!$M$56:$U$56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Paulo!$M$58:$U$58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Paulo!$L$59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Paulo!$M$56:$U$56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Paulo!$M$59:$U$59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127534208"/>
        <c:axId val="127535744"/>
      </c:lineChart>
      <c:catAx>
        <c:axId val="12753420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535744"/>
        <c:crosses val="autoZero"/>
        <c:auto val="1"/>
        <c:lblAlgn val="ctr"/>
        <c:lblOffset val="100"/>
      </c:catAx>
      <c:valAx>
        <c:axId val="12753574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534208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>
              <a:defRPr lang="pt-PT" sz="1600">
                <a:solidFill>
                  <a:srgbClr val="CD1805"/>
                </a:solidFill>
              </a:defRPr>
            </a:pPr>
            <a:r>
              <a:rPr lang="en-US" sz="1600">
                <a:solidFill>
                  <a:srgbClr val="92D050"/>
                </a:solidFill>
              </a:rPr>
              <a:t>Peso Entregue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Renato!$B$56</c:f>
              <c:strCache>
                <c:ptCount val="1"/>
                <c:pt idx="0">
                  <c:v>Peso Entregue</c:v>
                </c:pt>
              </c:strCache>
            </c:strRef>
          </c:tx>
          <c:marker>
            <c:symbol val="none"/>
          </c:marker>
          <c:dLbls>
            <c:txPr>
              <a:bodyPr/>
              <a:lstStyle/>
              <a:p>
                <a:pPr>
                  <a:defRPr lang="pt-PT"/>
                </a:pPr>
                <a:endParaRPr lang="pt-PT"/>
              </a:p>
            </c:txPr>
            <c:showVal val="1"/>
          </c:dLbls>
          <c:cat>
            <c:strRef>
              <c:f>Renato!$A$57:$A$69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Renato!$B$57:$B$69</c:f>
              <c:numCache>
                <c:formatCode>General</c:formatCode>
                <c:ptCount val="13"/>
                <c:pt idx="0">
                  <c:v>0</c:v>
                </c:pt>
                <c:pt idx="1">
                  <c:v>47914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127751680"/>
        <c:axId val="127753216"/>
      </c:lineChart>
      <c:catAx>
        <c:axId val="12775168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753216"/>
        <c:crosses val="autoZero"/>
        <c:auto val="1"/>
        <c:lblAlgn val="ctr"/>
        <c:lblOffset val="100"/>
      </c:catAx>
      <c:valAx>
        <c:axId val="12775321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75168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55" l="0.70000000000000062" r="0.70000000000000062" t="0.75000000000000255" header="0.30000000000000032" footer="0.30000000000000032"/>
    <c:pageSetup/>
  </c:printSettings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92D050"/>
                </a:solidFill>
              </a:rPr>
              <a:t>Mercadoria que se consegue vender pelo caminho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Renato!$C$56</c:f>
              <c:strCache>
                <c:ptCount val="1"/>
                <c:pt idx="0">
                  <c:v>Mercadoria que se consegue vender pelo caminho</c:v>
                </c:pt>
              </c:strCache>
            </c:strRef>
          </c:tx>
          <c:cat>
            <c:strRef>
              <c:f>Renato!$A$57:$A$69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Renato!$C$57:$C$69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7789312"/>
        <c:axId val="127791104"/>
      </c:barChart>
      <c:catAx>
        <c:axId val="12778931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791104"/>
        <c:crosses val="autoZero"/>
        <c:auto val="1"/>
        <c:lblAlgn val="ctr"/>
        <c:lblOffset val="100"/>
      </c:catAx>
      <c:valAx>
        <c:axId val="12779110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78931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55" l="0.70000000000000062" r="0.70000000000000062" t="0.75000000000000255" header="0.30000000000000032" footer="0.30000000000000032"/>
    <c:pageSetup/>
  </c:printSettings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>
            <a:defRPr lang="pt-PT" sz="1600">
              <a:solidFill>
                <a:srgbClr val="CD1805"/>
              </a:solidFill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Renato!$F$56</c:f>
              <c:strCache>
                <c:ptCount val="1"/>
                <c:pt idx="0">
                  <c:v>Acertos que não fecham</c:v>
                </c:pt>
              </c:strCache>
            </c:strRef>
          </c:tx>
          <c:cat>
            <c:strRef>
              <c:f>Renato!$A$57:$A$69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Renato!$F$57:$F$69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7667200"/>
        <c:axId val="127689472"/>
      </c:barChart>
      <c:catAx>
        <c:axId val="12766720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689472"/>
        <c:crosses val="autoZero"/>
        <c:auto val="1"/>
        <c:lblAlgn val="ctr"/>
        <c:lblOffset val="100"/>
      </c:catAx>
      <c:valAx>
        <c:axId val="12768947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66720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55" l="0.70000000000000062" r="0.70000000000000062" t="0.75000000000000255" header="0.30000000000000032" footer="0.30000000000000032"/>
    <c:pageSetup/>
  </c:printSettings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Renato!$H$56</c:f>
              <c:strCache>
                <c:ptCount val="1"/>
                <c:pt idx="0">
                  <c:v>Cheques errados</c:v>
                </c:pt>
              </c:strCache>
            </c:strRef>
          </c:tx>
          <c:cat>
            <c:strRef>
              <c:f>Renato!$A$57:$A$69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Renato!$H$57:$H$69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7705088"/>
        <c:axId val="127706624"/>
      </c:barChart>
      <c:catAx>
        <c:axId val="12770508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706624"/>
        <c:crosses val="autoZero"/>
        <c:auto val="1"/>
        <c:lblAlgn val="ctr"/>
        <c:lblOffset val="100"/>
      </c:catAx>
      <c:valAx>
        <c:axId val="12770662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705088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66277188177564761"/>
          <c:y val="0.32793598716827244"/>
          <c:w val="0.33505424321959926"/>
          <c:h val="0.27931321084864535"/>
        </c:manualLayout>
      </c:layout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255" l="0.70000000000000062" r="0.70000000000000062" t="0.75000000000000255" header="0.30000000000000032" footer="0.30000000000000032"/>
    <c:pageSetup/>
  </c:printSettings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>
            <a:defRPr lang="pt-PT" sz="1600">
              <a:solidFill>
                <a:srgbClr val="CD1805"/>
              </a:solidFill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Renato!$G$56</c:f>
              <c:strCache>
                <c:ptCount val="1"/>
                <c:pt idx="0">
                  <c:v>Cobranças que voltam</c:v>
                </c:pt>
              </c:strCache>
            </c:strRef>
          </c:tx>
          <c:cat>
            <c:strRef>
              <c:f>Renato!$A$57:$A$69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Renato!$G$57:$G$69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7800064"/>
        <c:axId val="127801600"/>
      </c:barChart>
      <c:catAx>
        <c:axId val="12780006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801600"/>
        <c:crosses val="autoZero"/>
        <c:auto val="1"/>
        <c:lblAlgn val="ctr"/>
        <c:lblOffset val="100"/>
      </c:catAx>
      <c:valAx>
        <c:axId val="12780160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800064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55" l="0.70000000000000062" r="0.70000000000000062" t="0.75000000000000255" header="0.30000000000000032" footer="0.30000000000000032"/>
    <c:pageSetup/>
  </c:printSettings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Renato!$D$56</c:f>
              <c:strCache>
                <c:ptCount val="1"/>
                <c:pt idx="0">
                  <c:v>Mercadoria devolvida por condições do produto</c:v>
                </c:pt>
              </c:strCache>
            </c:strRef>
          </c:tx>
          <c:cat>
            <c:strRef>
              <c:f>Renato!$A$57:$A$69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Renato!$D$57:$D$69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1"/>
          <c:order val="1"/>
          <c:tx>
            <c:strRef>
              <c:f>Renato!$E$56</c:f>
              <c:strCache>
                <c:ptCount val="1"/>
                <c:pt idx="0">
                  <c:v>Mercadoria que volta por carregamento errado</c:v>
                </c:pt>
              </c:strCache>
            </c:strRef>
          </c:tx>
          <c:cat>
            <c:strRef>
              <c:f>Renato!$A$57:$A$69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Renato!$E$57:$E$69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2"/>
          <c:order val="2"/>
          <c:tx>
            <c:strRef>
              <c:f>Renato!$J$56</c:f>
              <c:strCache>
                <c:ptCount val="1"/>
                <c:pt idx="0">
                  <c:v>Mercadoria que é entregue errada</c:v>
                </c:pt>
              </c:strCache>
            </c:strRef>
          </c:tx>
          <c:cat>
            <c:strRef>
              <c:f>Renato!$A$57:$A$69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Renato!$J$57:$J$69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7831040"/>
        <c:axId val="127845120"/>
      </c:barChart>
      <c:catAx>
        <c:axId val="12783104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845120"/>
        <c:crosses val="autoZero"/>
        <c:auto val="1"/>
        <c:lblAlgn val="ctr"/>
        <c:lblOffset val="100"/>
      </c:catAx>
      <c:valAx>
        <c:axId val="12784512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831040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255" l="0.70000000000000062" r="0.70000000000000062" t="0.75000000000000255" header="0.30000000000000032" footer="0.30000000000000032"/>
    <c:pageSetup/>
  </c:printSettings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12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Renato!$I$56</c:f>
              <c:strCache>
                <c:ptCount val="1"/>
                <c:pt idx="0">
                  <c:v>Nr de vezes passado o limite de velocidade</c:v>
                </c:pt>
              </c:strCache>
            </c:strRef>
          </c:tx>
          <c:cat>
            <c:strRef>
              <c:f>Renato!$A$57:$A$69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Renato!$I$57:$I$69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7877120"/>
        <c:axId val="127878656"/>
      </c:barChart>
      <c:catAx>
        <c:axId val="12787712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878656"/>
        <c:crosses val="autoZero"/>
        <c:auto val="1"/>
        <c:lblAlgn val="ctr"/>
        <c:lblOffset val="100"/>
      </c:catAx>
      <c:valAx>
        <c:axId val="12787865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7877120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211" l="0.70000000000000062" r="0.70000000000000062" t="0.75000000000000211" header="0.30000000000000032" footer="0.30000000000000032"/>
    <c:pageSetup/>
  </c:printSettings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34"/>
  <c:chart>
    <c:plotArea>
      <c:layout/>
      <c:lineChart>
        <c:grouping val="standard"/>
        <c:ser>
          <c:idx val="0"/>
          <c:order val="0"/>
          <c:tx>
            <c:strRef>
              <c:f>Renato!$L$57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Renato!$M$56:$U$56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Renato!$M$57:$U$57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Renato!$L$58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Renato!$M$56:$U$56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Renato!$M$58:$U$58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Renato!$L$59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Renato!$M$56:$U$56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Renato!$M$59:$U$59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128003456"/>
        <c:axId val="128033920"/>
      </c:lineChart>
      <c:catAx>
        <c:axId val="12800345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8033920"/>
        <c:crosses val="autoZero"/>
        <c:auto val="1"/>
        <c:lblAlgn val="ctr"/>
        <c:lblOffset val="100"/>
      </c:catAx>
      <c:valAx>
        <c:axId val="12803392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8003456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>
              <a:defRPr lang="pt-PT" sz="1600">
                <a:solidFill>
                  <a:srgbClr val="CD1805"/>
                </a:solidFill>
              </a:defRPr>
            </a:pPr>
            <a:r>
              <a:rPr lang="en-US" sz="1600">
                <a:solidFill>
                  <a:srgbClr val="92D050"/>
                </a:solidFill>
              </a:rPr>
              <a:t>Peso Entregue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Sandro!$B$56</c:f>
              <c:strCache>
                <c:ptCount val="1"/>
                <c:pt idx="0">
                  <c:v>Peso Entregue</c:v>
                </c:pt>
              </c:strCache>
            </c:strRef>
          </c:tx>
          <c:marker>
            <c:symbol val="none"/>
          </c:marker>
          <c:dLbls>
            <c:txPr>
              <a:bodyPr/>
              <a:lstStyle/>
              <a:p>
                <a:pPr>
                  <a:defRPr lang="pt-PT"/>
                </a:pPr>
                <a:endParaRPr lang="pt-PT"/>
              </a:p>
            </c:txPr>
            <c:showVal val="1"/>
          </c:dLbls>
          <c:cat>
            <c:strRef>
              <c:f>Sandro!$A$57:$A$69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Sandro!$B$57:$B$69</c:f>
              <c:numCache>
                <c:formatCode>General</c:formatCode>
                <c:ptCount val="13"/>
                <c:pt idx="0">
                  <c:v>0</c:v>
                </c:pt>
                <c:pt idx="1">
                  <c:v>31421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128151552"/>
        <c:axId val="128153088"/>
      </c:lineChart>
      <c:catAx>
        <c:axId val="12815155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8153088"/>
        <c:crosses val="autoZero"/>
        <c:auto val="1"/>
        <c:lblAlgn val="ctr"/>
        <c:lblOffset val="100"/>
      </c:catAx>
      <c:valAx>
        <c:axId val="12815308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815155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33" l="0.70000000000000062" r="0.70000000000000062" t="0.75000000000000233" header="0.30000000000000032" footer="0.30000000000000032"/>
    <c:pageSetup/>
  </c:printSettings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92D050"/>
                </a:solidFill>
              </a:rPr>
              <a:t>Mercadoria que se consegue vender pelo caminho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Sandro!$C$56</c:f>
              <c:strCache>
                <c:ptCount val="1"/>
                <c:pt idx="0">
                  <c:v>Mercadoria que se consegue vender pelo caminho</c:v>
                </c:pt>
              </c:strCache>
            </c:strRef>
          </c:tx>
          <c:cat>
            <c:strRef>
              <c:f>Sandro!$A$57:$A$69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Sandro!$C$57:$C$69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8172800"/>
        <c:axId val="128174336"/>
      </c:barChart>
      <c:catAx>
        <c:axId val="12817280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8174336"/>
        <c:crosses val="autoZero"/>
        <c:auto val="1"/>
        <c:lblAlgn val="ctr"/>
        <c:lblOffset val="100"/>
      </c:catAx>
      <c:valAx>
        <c:axId val="12817433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8172800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33" l="0.70000000000000062" r="0.70000000000000062" t="0.75000000000000233" header="0.30000000000000032" footer="0.30000000000000032"/>
    <c:pageSetup/>
  </c:printSettings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>
            <a:defRPr lang="pt-PT" sz="1600">
              <a:solidFill>
                <a:srgbClr val="CD1805"/>
              </a:solidFill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Sandro!$F$56</c:f>
              <c:strCache>
                <c:ptCount val="1"/>
                <c:pt idx="0">
                  <c:v>Acertos que não fecham</c:v>
                </c:pt>
              </c:strCache>
            </c:strRef>
          </c:tx>
          <c:cat>
            <c:strRef>
              <c:f>Sandro!$A$57:$A$69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Sandro!$F$57:$F$69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8271872"/>
        <c:axId val="128273408"/>
      </c:barChart>
      <c:catAx>
        <c:axId val="12827187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8273408"/>
        <c:crosses val="autoZero"/>
        <c:auto val="1"/>
        <c:lblAlgn val="ctr"/>
        <c:lblOffset val="100"/>
      </c:catAx>
      <c:valAx>
        <c:axId val="12827340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827187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33" l="0.70000000000000062" r="0.70000000000000062" t="0.75000000000000233" header="0.30000000000000032" footer="0.30000000000000032"/>
    <c:pageSetup/>
  </c:printSettings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Sandro!$H$56</c:f>
              <c:strCache>
                <c:ptCount val="1"/>
                <c:pt idx="0">
                  <c:v>Cheques errados</c:v>
                </c:pt>
              </c:strCache>
            </c:strRef>
          </c:tx>
          <c:cat>
            <c:strRef>
              <c:f>Sandro!$A$57:$A$69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Sandro!$H$57:$H$69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8293120"/>
        <c:axId val="128299008"/>
      </c:barChart>
      <c:catAx>
        <c:axId val="12829312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8299008"/>
        <c:crosses val="autoZero"/>
        <c:auto val="1"/>
        <c:lblAlgn val="ctr"/>
        <c:lblOffset val="100"/>
      </c:catAx>
      <c:valAx>
        <c:axId val="128299008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829312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66277188177564761"/>
          <c:y val="0.32793598716827227"/>
          <c:w val="0.33505424321959903"/>
          <c:h val="0.27931321084864513"/>
        </c:manualLayout>
      </c:layout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233" l="0.70000000000000062" r="0.70000000000000062" t="0.75000000000000233" header="0.30000000000000032" footer="0.30000000000000032"/>
    <c:pageSetup/>
  </c:printSettings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>
            <a:defRPr lang="pt-PT" sz="1600">
              <a:solidFill>
                <a:srgbClr val="CD1805"/>
              </a:solidFill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Sandro!$G$56</c:f>
              <c:strCache>
                <c:ptCount val="1"/>
                <c:pt idx="0">
                  <c:v>Cobranças que voltam</c:v>
                </c:pt>
              </c:strCache>
            </c:strRef>
          </c:tx>
          <c:cat>
            <c:strRef>
              <c:f>Sandro!$A$57:$A$69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Sandro!$G$57:$G$69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8310272"/>
        <c:axId val="128189184"/>
      </c:barChart>
      <c:catAx>
        <c:axId val="12831027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8189184"/>
        <c:crosses val="autoZero"/>
        <c:auto val="1"/>
        <c:lblAlgn val="ctr"/>
        <c:lblOffset val="100"/>
      </c:catAx>
      <c:valAx>
        <c:axId val="12818918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831027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33" l="0.70000000000000062" r="0.70000000000000062" t="0.75000000000000233" header="0.30000000000000032" footer="0.30000000000000032"/>
    <c:pageSetup/>
  </c:printSettings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plotArea>
      <c:layout/>
      <c:barChart>
        <c:barDir val="col"/>
        <c:grouping val="clustered"/>
        <c:ser>
          <c:idx val="0"/>
          <c:order val="0"/>
          <c:tx>
            <c:strRef>
              <c:f>Sandro!$D$56</c:f>
              <c:strCache>
                <c:ptCount val="1"/>
                <c:pt idx="0">
                  <c:v>Mercadoria devolvida por condições do produto</c:v>
                </c:pt>
              </c:strCache>
            </c:strRef>
          </c:tx>
          <c:cat>
            <c:strRef>
              <c:f>Sandro!$A$57:$A$69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Sandro!$D$57:$D$69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1"/>
          <c:order val="1"/>
          <c:tx>
            <c:strRef>
              <c:f>Sandro!$E$56</c:f>
              <c:strCache>
                <c:ptCount val="1"/>
                <c:pt idx="0">
                  <c:v>Mercadoria que volta por carregamento errado</c:v>
                </c:pt>
              </c:strCache>
            </c:strRef>
          </c:tx>
          <c:cat>
            <c:strRef>
              <c:f>Sandro!$A$57:$A$69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Sandro!$E$57:$E$69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2"/>
          <c:order val="2"/>
          <c:tx>
            <c:strRef>
              <c:f>Sandro!$J$56</c:f>
              <c:strCache>
                <c:ptCount val="1"/>
                <c:pt idx="0">
                  <c:v>Mercadoria que é entregue errada</c:v>
                </c:pt>
              </c:strCache>
            </c:strRef>
          </c:tx>
          <c:cat>
            <c:strRef>
              <c:f>Sandro!$A$57:$A$69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Sandro!$J$57:$J$69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8214528"/>
        <c:axId val="128216064"/>
      </c:barChart>
      <c:catAx>
        <c:axId val="12821452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8216064"/>
        <c:crosses val="autoZero"/>
        <c:auto val="1"/>
        <c:lblAlgn val="ctr"/>
        <c:lblOffset val="100"/>
      </c:catAx>
      <c:valAx>
        <c:axId val="12821606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8214528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233" l="0.70000000000000062" r="0.70000000000000062" t="0.75000000000000233" header="0.30000000000000032" footer="0.30000000000000032"/>
    <c:pageSetup/>
  </c:printSettings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12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Sandro!$I$56</c:f>
              <c:strCache>
                <c:ptCount val="1"/>
                <c:pt idx="0">
                  <c:v>Nr de vezes passado o limite de velocidade</c:v>
                </c:pt>
              </c:strCache>
            </c:strRef>
          </c:tx>
          <c:cat>
            <c:strRef>
              <c:f>Sandro!$A$57:$A$69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Sandro!$I$57:$I$69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8252160"/>
        <c:axId val="128323584"/>
      </c:barChart>
      <c:catAx>
        <c:axId val="12825216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8323584"/>
        <c:crosses val="autoZero"/>
        <c:auto val="1"/>
        <c:lblAlgn val="ctr"/>
        <c:lblOffset val="100"/>
      </c:catAx>
      <c:valAx>
        <c:axId val="128323584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8252160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89" l="0.70000000000000062" r="0.70000000000000062" t="0.75000000000000189" header="0.30000000000000032" footer="0.30000000000000032"/>
    <c:pageSetup/>
  </c:printSettings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34"/>
  <c:chart>
    <c:plotArea>
      <c:layout/>
      <c:lineChart>
        <c:grouping val="standard"/>
        <c:ser>
          <c:idx val="0"/>
          <c:order val="0"/>
          <c:tx>
            <c:strRef>
              <c:f>Sandro!$L$57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Sandro!$M$56:$U$56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Sandro!$M$57:$U$57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Sandro!$L$58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Sandro!$M$56:$U$56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Sandro!$M$58:$U$58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Sandro!$L$59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Sandro!$M$56:$U$56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Sandro!$M$59:$U$59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128108416"/>
        <c:axId val="128109952"/>
      </c:lineChart>
      <c:catAx>
        <c:axId val="12810841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8109952"/>
        <c:crosses val="autoZero"/>
        <c:auto val="1"/>
        <c:lblAlgn val="ctr"/>
        <c:lblOffset val="100"/>
      </c:catAx>
      <c:valAx>
        <c:axId val="12810995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8108416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>
        <c:rich>
          <a:bodyPr/>
          <a:lstStyle/>
          <a:p>
            <a:pPr>
              <a:defRPr lang="pt-PT" sz="1600">
                <a:solidFill>
                  <a:srgbClr val="CD1805"/>
                </a:solidFill>
              </a:defRPr>
            </a:pPr>
            <a:r>
              <a:rPr lang="en-US" sz="1600">
                <a:solidFill>
                  <a:srgbClr val="92D050"/>
                </a:solidFill>
              </a:rPr>
              <a:t>Peso Entregue</a:t>
            </a:r>
          </a:p>
        </c:rich>
      </c:tx>
    </c:title>
    <c:plotArea>
      <c:layout/>
      <c:lineChart>
        <c:grouping val="standard"/>
        <c:ser>
          <c:idx val="0"/>
          <c:order val="0"/>
          <c:tx>
            <c:strRef>
              <c:f>Sidney!$B$56</c:f>
              <c:strCache>
                <c:ptCount val="1"/>
                <c:pt idx="0">
                  <c:v>Peso Entregue</c:v>
                </c:pt>
              </c:strCache>
            </c:strRef>
          </c:tx>
          <c:marker>
            <c:symbol val="none"/>
          </c:marker>
          <c:dLbls>
            <c:txPr>
              <a:bodyPr/>
              <a:lstStyle/>
              <a:p>
                <a:pPr>
                  <a:defRPr lang="pt-PT"/>
                </a:pPr>
                <a:endParaRPr lang="pt-PT"/>
              </a:p>
            </c:txPr>
            <c:showVal val="1"/>
          </c:dLbls>
          <c:cat>
            <c:strRef>
              <c:f>Sidney!$A$57:$A$69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Sidney!$B$57:$B$69</c:f>
              <c:numCache>
                <c:formatCode>General</c:formatCode>
                <c:ptCount val="13"/>
                <c:pt idx="0">
                  <c:v>0</c:v>
                </c:pt>
                <c:pt idx="1">
                  <c:v>13395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marker val="1"/>
        <c:axId val="128571648"/>
        <c:axId val="128577536"/>
      </c:lineChart>
      <c:catAx>
        <c:axId val="128571648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8577536"/>
        <c:crosses val="autoZero"/>
        <c:auto val="1"/>
        <c:lblAlgn val="ctr"/>
        <c:lblOffset val="100"/>
      </c:catAx>
      <c:valAx>
        <c:axId val="12857753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8571648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11" l="0.70000000000000062" r="0.70000000000000062" t="0.75000000000000211" header="0.30000000000000032" footer="0.30000000000000032"/>
    <c:pageSetup/>
  </c:printSettings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5"/>
  <c:chart>
    <c:title>
      <c:tx>
        <c:rich>
          <a:bodyPr/>
          <a:lstStyle/>
          <a:p>
            <a:pPr>
              <a:defRPr lang="pt-PT"/>
            </a:pPr>
            <a:r>
              <a:rPr lang="en-US" sz="1600">
                <a:solidFill>
                  <a:srgbClr val="92D050"/>
                </a:solidFill>
              </a:rPr>
              <a:t>Mercadoria que se consegue vender pelo caminho</a:t>
            </a:r>
          </a:p>
        </c:rich>
      </c:tx>
    </c:title>
    <c:plotArea>
      <c:layout/>
      <c:barChart>
        <c:barDir val="col"/>
        <c:grouping val="clustered"/>
        <c:ser>
          <c:idx val="0"/>
          <c:order val="0"/>
          <c:tx>
            <c:strRef>
              <c:f>Sidney!$C$56</c:f>
              <c:strCache>
                <c:ptCount val="1"/>
                <c:pt idx="0">
                  <c:v>Mercadoria que se consegue vender pelo caminho</c:v>
                </c:pt>
              </c:strCache>
            </c:strRef>
          </c:tx>
          <c:cat>
            <c:strRef>
              <c:f>Sidney!$A$57:$A$69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Sidney!$C$57:$C$69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8781312"/>
        <c:axId val="128787200"/>
      </c:barChart>
      <c:catAx>
        <c:axId val="128781312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8787200"/>
        <c:crosses val="autoZero"/>
        <c:auto val="1"/>
        <c:lblAlgn val="ctr"/>
        <c:lblOffset val="100"/>
      </c:catAx>
      <c:valAx>
        <c:axId val="12878720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8781312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11" l="0.70000000000000062" r="0.70000000000000062" t="0.75000000000000211" header="0.30000000000000032" footer="0.30000000000000032"/>
    <c:pageSetup/>
  </c:printSettings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>
            <a:defRPr lang="pt-PT" sz="1600">
              <a:solidFill>
                <a:srgbClr val="CD1805"/>
              </a:solidFill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Sidney!$F$56</c:f>
              <c:strCache>
                <c:ptCount val="1"/>
                <c:pt idx="0">
                  <c:v>Acertos que não fecham</c:v>
                </c:pt>
              </c:strCache>
            </c:strRef>
          </c:tx>
          <c:cat>
            <c:strRef>
              <c:f>Sidney!$A$57:$A$69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Sidney!$F$57:$F$69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8823296"/>
        <c:axId val="128824832"/>
      </c:barChart>
      <c:catAx>
        <c:axId val="12882329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8824832"/>
        <c:crosses val="autoZero"/>
        <c:auto val="1"/>
        <c:lblAlgn val="ctr"/>
        <c:lblOffset val="100"/>
      </c:catAx>
      <c:valAx>
        <c:axId val="12882483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8823296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11" l="0.70000000000000062" r="0.70000000000000062" t="0.75000000000000211" header="0.30000000000000032" footer="0.30000000000000032"/>
    <c:pageSetup/>
  </c:printSettings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Sidney!$H$56</c:f>
              <c:strCache>
                <c:ptCount val="1"/>
                <c:pt idx="0">
                  <c:v>Cheques errados</c:v>
                </c:pt>
              </c:strCache>
            </c:strRef>
          </c:tx>
          <c:cat>
            <c:strRef>
              <c:f>Sidney!$A$57:$A$69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Sidney!$H$57:$H$69</c:f>
              <c:numCache>
                <c:formatCode>General</c:formatCode>
                <c:ptCount val="13"/>
                <c:pt idx="0">
                  <c:v>1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8582400"/>
        <c:axId val="128583936"/>
      </c:barChart>
      <c:catAx>
        <c:axId val="128582400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8583936"/>
        <c:crosses val="autoZero"/>
        <c:auto val="1"/>
        <c:lblAlgn val="ctr"/>
        <c:lblOffset val="100"/>
      </c:catAx>
      <c:valAx>
        <c:axId val="128583936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8582400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66277188177564761"/>
          <c:y val="0.32793598716827205"/>
          <c:w val="0.33505424321959892"/>
          <c:h val="0.27931321084864502"/>
        </c:manualLayout>
      </c:layout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211" l="0.70000000000000062" r="0.70000000000000062" t="0.75000000000000211" header="0.30000000000000032" footer="0.30000000000000032"/>
    <c:pageSetup/>
  </c:printSettings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4"/>
  <c:chart>
    <c:title>
      <c:txPr>
        <a:bodyPr/>
        <a:lstStyle/>
        <a:p>
          <a:pPr>
            <a:defRPr lang="pt-PT" sz="1600">
              <a:solidFill>
                <a:srgbClr val="CD1805"/>
              </a:solidFill>
            </a:defRPr>
          </a:pPr>
          <a:endParaRPr lang="pt-PT"/>
        </a:p>
      </c:txPr>
    </c:title>
    <c:plotArea>
      <c:layout/>
      <c:barChart>
        <c:barDir val="col"/>
        <c:grouping val="clustered"/>
        <c:ser>
          <c:idx val="0"/>
          <c:order val="0"/>
          <c:tx>
            <c:strRef>
              <c:f>Sidney!$G$56</c:f>
              <c:strCache>
                <c:ptCount val="1"/>
                <c:pt idx="0">
                  <c:v>Cobranças que voltam</c:v>
                </c:pt>
              </c:strCache>
            </c:strRef>
          </c:tx>
          <c:cat>
            <c:strRef>
              <c:f>Sidney!$A$57:$A$69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Sidney!$G$57:$G$69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8615936"/>
        <c:axId val="128617472"/>
      </c:barChart>
      <c:catAx>
        <c:axId val="12861593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8617472"/>
        <c:crosses val="autoZero"/>
        <c:auto val="1"/>
        <c:lblAlgn val="ctr"/>
        <c:lblOffset val="100"/>
      </c:catAx>
      <c:valAx>
        <c:axId val="12861747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8615936"/>
        <c:crosses val="autoZero"/>
        <c:crossBetween val="between"/>
      </c:valAx>
    </c:plotArea>
    <c:plotVisOnly val="1"/>
  </c:chart>
  <c:spPr>
    <a:ln>
      <a:noFill/>
    </a:ln>
  </c:spPr>
  <c:printSettings>
    <c:headerFooter/>
    <c:pageMargins b="0.75000000000000211" l="0.70000000000000062" r="0.70000000000000062" t="0.75000000000000211" header="0.30000000000000032" footer="0.30000000000000032"/>
    <c:pageSetup/>
  </c:printSettings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Sidney!$D$56</c:f>
              <c:strCache>
                <c:ptCount val="1"/>
                <c:pt idx="0">
                  <c:v>Mercadoria devolvida por condições do produto</c:v>
                </c:pt>
              </c:strCache>
            </c:strRef>
          </c:tx>
          <c:cat>
            <c:strRef>
              <c:f>Sidney!$A$57:$A$69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Sidney!$D$57:$D$69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1"/>
          <c:order val="1"/>
          <c:tx>
            <c:strRef>
              <c:f>Sidney!$E$56</c:f>
              <c:strCache>
                <c:ptCount val="1"/>
                <c:pt idx="0">
                  <c:v>Mercadoria que volta por carregamento errado</c:v>
                </c:pt>
              </c:strCache>
            </c:strRef>
          </c:tx>
          <c:cat>
            <c:strRef>
              <c:f>Sidney!$A$57:$A$69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Sidney!$E$57:$E$69</c:f>
              <c:numCache>
                <c:formatCode>General</c:formatCode>
                <c:ptCount val="13"/>
                <c:pt idx="0">
                  <c:v>0</c:v>
                </c:pt>
                <c:pt idx="1">
                  <c:v>1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ser>
          <c:idx val="2"/>
          <c:order val="2"/>
          <c:tx>
            <c:strRef>
              <c:f>Sidney!$J$56</c:f>
              <c:strCache>
                <c:ptCount val="1"/>
                <c:pt idx="0">
                  <c:v>Mercadoria que é entregue errada</c:v>
                </c:pt>
              </c:strCache>
            </c:strRef>
          </c:tx>
          <c:cat>
            <c:strRef>
              <c:f>Sidney!$A$57:$A$69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Sidney!$J$57:$J$69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gapWidth val="75"/>
        <c:overlap val="-25"/>
        <c:axId val="128851968"/>
        <c:axId val="128853504"/>
      </c:barChart>
      <c:catAx>
        <c:axId val="128851968"/>
        <c:scaling>
          <c:orientation val="minMax"/>
        </c:scaling>
        <c:axPos val="b"/>
        <c:majorTickMark val="none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8853504"/>
        <c:crosses val="autoZero"/>
        <c:auto val="1"/>
        <c:lblAlgn val="ctr"/>
        <c:lblOffset val="100"/>
      </c:catAx>
      <c:valAx>
        <c:axId val="128853504"/>
        <c:scaling>
          <c:orientation val="minMax"/>
        </c:scaling>
        <c:axPos val="l"/>
        <c:majorGridlines/>
        <c:numFmt formatCode="General" sourceLinked="1"/>
        <c:majorTickMark val="none"/>
        <c:tickLblPos val="nextTo"/>
        <c:spPr>
          <a:ln w="9525">
            <a:noFill/>
          </a:ln>
        </c:spPr>
        <c:txPr>
          <a:bodyPr/>
          <a:lstStyle/>
          <a:p>
            <a:pPr>
              <a:defRPr lang="pt-PT"/>
            </a:pPr>
            <a:endParaRPr lang="pt-PT"/>
          </a:p>
        </c:txPr>
        <c:crossAx val="128851968"/>
        <c:crosses val="autoZero"/>
        <c:crossBetween val="between"/>
      </c:valAx>
    </c:plotArea>
    <c:legend>
      <c:legendPos val="b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211" l="0.70000000000000062" r="0.70000000000000062" t="0.75000000000000211" header="0.30000000000000032" footer="0.30000000000000032"/>
    <c:pageSetup/>
  </c:printSettings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12"/>
  <c:chart>
    <c:autoTitleDeleted val="1"/>
    <c:plotArea>
      <c:layout/>
      <c:barChart>
        <c:barDir val="col"/>
        <c:grouping val="clustered"/>
        <c:ser>
          <c:idx val="0"/>
          <c:order val="0"/>
          <c:tx>
            <c:strRef>
              <c:f>Sidney!$I$56</c:f>
              <c:strCache>
                <c:ptCount val="1"/>
                <c:pt idx="0">
                  <c:v>Nr de vezes passado o limite de velocidade</c:v>
                </c:pt>
              </c:strCache>
            </c:strRef>
          </c:tx>
          <c:cat>
            <c:strRef>
              <c:f>Sidney!$A$57:$A$69</c:f>
              <c:strCache>
                <c:ptCount val="13"/>
                <c:pt idx="0">
                  <c:v>12.09</c:v>
                </c:pt>
                <c:pt idx="1">
                  <c:v>01.10</c:v>
                </c:pt>
                <c:pt idx="2">
                  <c:v>02.10</c:v>
                </c:pt>
                <c:pt idx="3">
                  <c:v>03.10</c:v>
                </c:pt>
                <c:pt idx="4">
                  <c:v>04.10</c:v>
                </c:pt>
                <c:pt idx="5">
                  <c:v>05.10</c:v>
                </c:pt>
                <c:pt idx="6">
                  <c:v>06.10</c:v>
                </c:pt>
                <c:pt idx="7">
                  <c:v>07.10</c:v>
                </c:pt>
                <c:pt idx="8">
                  <c:v>08.10</c:v>
                </c:pt>
                <c:pt idx="9">
                  <c:v>09.10</c:v>
                </c:pt>
                <c:pt idx="10">
                  <c:v>10.10</c:v>
                </c:pt>
                <c:pt idx="11">
                  <c:v>11.10</c:v>
                </c:pt>
                <c:pt idx="12">
                  <c:v>12.10</c:v>
                </c:pt>
              </c:strCache>
            </c:strRef>
          </c:cat>
          <c:val>
            <c:numRef>
              <c:f>Sidney!$I$57:$I$69</c:f>
              <c:numCache>
                <c:formatCode>General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</c:ser>
        <c:axId val="128873216"/>
        <c:axId val="128874752"/>
      </c:barChart>
      <c:catAx>
        <c:axId val="128873216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8874752"/>
        <c:crosses val="autoZero"/>
        <c:auto val="1"/>
        <c:lblAlgn val="ctr"/>
        <c:lblOffset val="100"/>
      </c:catAx>
      <c:valAx>
        <c:axId val="128874752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8873216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167" l="0.70000000000000062" r="0.70000000000000062" t="0.75000000000000167" header="0.30000000000000032" footer="0.30000000000000032"/>
    <c:pageSetup/>
  </c:printSettings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pt-PT"/>
  <c:style val="34"/>
  <c:chart>
    <c:plotArea>
      <c:layout/>
      <c:lineChart>
        <c:grouping val="standard"/>
        <c:ser>
          <c:idx val="0"/>
          <c:order val="0"/>
          <c:tx>
            <c:strRef>
              <c:f>Sidney!$L$57</c:f>
              <c:strCache>
                <c:ptCount val="1"/>
                <c:pt idx="0">
                  <c:v>Jan</c:v>
                </c:pt>
              </c:strCache>
            </c:strRef>
          </c:tx>
          <c:marker>
            <c:symbol val="none"/>
          </c:marker>
          <c:cat>
            <c:strRef>
              <c:f>Sidney!$M$56:$U$56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Sidney!$M$57:$U$57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1"/>
          <c:order val="1"/>
          <c:tx>
            <c:strRef>
              <c:f>Sidney!$L$58</c:f>
              <c:strCache>
                <c:ptCount val="1"/>
                <c:pt idx="0">
                  <c:v>Julho</c:v>
                </c:pt>
              </c:strCache>
            </c:strRef>
          </c:tx>
          <c:marker>
            <c:symbol val="none"/>
          </c:marker>
          <c:cat>
            <c:strRef>
              <c:f>Sidney!$M$56:$U$56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Sidney!$M$58:$U$58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ser>
          <c:idx val="2"/>
          <c:order val="2"/>
          <c:tx>
            <c:strRef>
              <c:f>Sidney!$L$59</c:f>
              <c:strCache>
                <c:ptCount val="1"/>
                <c:pt idx="0">
                  <c:v>Nov</c:v>
                </c:pt>
              </c:strCache>
            </c:strRef>
          </c:tx>
          <c:marker>
            <c:symbol val="none"/>
          </c:marker>
          <c:cat>
            <c:strRef>
              <c:f>Sidney!$M$56:$U$56</c:f>
              <c:strCache>
                <c:ptCount val="9"/>
                <c:pt idx="0">
                  <c:v>Gerencia bem as atividades – cumpre seu prazo de entrega, é sempre preciso no que faz e planeja metas.</c:v>
                </c:pt>
                <c:pt idx="1">
                  <c:v>Assume as consequencias de seus atos erros ou acertos, aceitando e reconhecendo suas falhas.</c:v>
                </c:pt>
                <c:pt idx="2">
                  <c:v> É claro na transmissão de informações.</c:v>
                </c:pt>
                <c:pt idx="3">
                  <c:v> Disponibilidade de ouvir e, possivelmente, aceitar opiniões diversas.</c:v>
                </c:pt>
                <c:pt idx="4">
                  <c:v>Compreende a forma como o seu trabalho impata o trabalho dos outros.</c:v>
                </c:pt>
                <c:pt idx="5">
                  <c:v>Encoraja as pessoas a fazerem o seu melhor, incentiva e transmite segurança.</c:v>
                </c:pt>
                <c:pt idx="6">
                  <c:v>Compreende e se sensibiliza com os sentimentos e necessidades dos outros.</c:v>
                </c:pt>
                <c:pt idx="7">
                  <c:v> Trata as pessoas com respeito.</c:v>
                </c:pt>
                <c:pt idx="8">
                  <c:v>É pessoalmente comprometido com a Difrisul.</c:v>
                </c:pt>
              </c:strCache>
            </c:strRef>
          </c:cat>
          <c:val>
            <c:numRef>
              <c:f>Sidney!$M$59:$U$59</c:f>
              <c:numCache>
                <c:formatCode>General</c:formatCode>
                <c:ptCount val="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</c:numCache>
            </c:numRef>
          </c:val>
        </c:ser>
        <c:marker val="1"/>
        <c:axId val="129008384"/>
        <c:axId val="129009920"/>
      </c:lineChart>
      <c:catAx>
        <c:axId val="129008384"/>
        <c:scaling>
          <c:orientation val="minMax"/>
        </c:scaling>
        <c:axPos val="b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9009920"/>
        <c:crosses val="autoZero"/>
        <c:auto val="1"/>
        <c:lblAlgn val="ctr"/>
        <c:lblOffset val="100"/>
      </c:catAx>
      <c:valAx>
        <c:axId val="129009920"/>
        <c:scaling>
          <c:orientation val="minMax"/>
        </c:scaling>
        <c:axPos val="l"/>
        <c:majorGridlines/>
        <c:numFmt formatCode="General" sourceLinked="1"/>
        <c:tickLblPos val="nextTo"/>
        <c:txPr>
          <a:bodyPr/>
          <a:lstStyle/>
          <a:p>
            <a:pPr>
              <a:defRPr lang="pt-PT"/>
            </a:pPr>
            <a:endParaRPr lang="pt-PT"/>
          </a:p>
        </c:txPr>
        <c:crossAx val="129008384"/>
        <c:crosses val="autoZero"/>
        <c:crossBetween val="between"/>
      </c:valAx>
    </c:plotArea>
    <c:legend>
      <c:legendPos val="r"/>
      <c:txPr>
        <a:bodyPr/>
        <a:lstStyle/>
        <a:p>
          <a:pPr>
            <a:defRPr lang="pt-PT"/>
          </a:pPr>
          <a:endParaRPr lang="pt-PT"/>
        </a:p>
      </c:txPr>
    </c:legend>
    <c:plotVisOnly val="1"/>
  </c:chart>
  <c:spPr>
    <a:ln>
      <a:noFill/>
    </a:ln>
  </c:spPr>
  <c:printSettings>
    <c:headerFooter/>
    <c:pageMargins b="0.75000000000000078" l="0.70000000000000062" r="0.70000000000000062" t="0.75000000000000078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Ivolnei!A1"/><Relationship Id="rId13" Type="http://schemas.openxmlformats.org/officeDocument/2006/relationships/hyperlink" Target="#Paulo!A1"/><Relationship Id="rId3" Type="http://schemas.openxmlformats.org/officeDocument/2006/relationships/hyperlink" Target="d.%20Log&#237;stica.xlsx" TargetMode="External"/><Relationship Id="rId7" Type="http://schemas.openxmlformats.org/officeDocument/2006/relationships/hyperlink" Target="#Climar!A1"/><Relationship Id="rId12" Type="http://schemas.openxmlformats.org/officeDocument/2006/relationships/hyperlink" Target="#Marcos!A1"/><Relationship Id="rId2" Type="http://schemas.openxmlformats.org/officeDocument/2006/relationships/hyperlink" Target="b.%20Administra&#231;&#227;o.xlsx" TargetMode="External"/><Relationship Id="rId16" Type="http://schemas.openxmlformats.org/officeDocument/2006/relationships/hyperlink" Target="#Renato!A1"/><Relationship Id="rId1" Type="http://schemas.openxmlformats.org/officeDocument/2006/relationships/image" Target="../media/image1.jpeg"/><Relationship Id="rId6" Type="http://schemas.openxmlformats.org/officeDocument/2006/relationships/hyperlink" Target="#Delcio!A1"/><Relationship Id="rId11" Type="http://schemas.openxmlformats.org/officeDocument/2006/relationships/hyperlink" Target="#M&#225;rcio!A1"/><Relationship Id="rId5" Type="http://schemas.openxmlformats.org/officeDocument/2006/relationships/hyperlink" Target="c.Vendas.xlsx" TargetMode="External"/><Relationship Id="rId15" Type="http://schemas.openxmlformats.org/officeDocument/2006/relationships/hyperlink" Target="#Sidney!A1"/><Relationship Id="rId10" Type="http://schemas.openxmlformats.org/officeDocument/2006/relationships/hyperlink" Target="#Leandro!A1"/><Relationship Id="rId4" Type="http://schemas.openxmlformats.org/officeDocument/2006/relationships/hyperlink" Target="a.%20Regi&#245;es.xls" TargetMode="External"/><Relationship Id="rId9" Type="http://schemas.openxmlformats.org/officeDocument/2006/relationships/hyperlink" Target="#Jacir!A1"/><Relationship Id="rId14" Type="http://schemas.openxmlformats.org/officeDocument/2006/relationships/hyperlink" Target="#Sandro!A1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.xml"/><Relationship Id="rId7" Type="http://schemas.openxmlformats.org/officeDocument/2006/relationships/chart" Target="../charts/chart10.xml"/><Relationship Id="rId2" Type="http://schemas.openxmlformats.org/officeDocument/2006/relationships/chart" Target="../charts/chart5.xml"/><Relationship Id="rId1" Type="http://schemas.openxmlformats.org/officeDocument/2006/relationships/chart" Target="../charts/chart4.xml"/><Relationship Id="rId6" Type="http://schemas.openxmlformats.org/officeDocument/2006/relationships/chart" Target="../charts/chart9.xml"/><Relationship Id="rId5" Type="http://schemas.openxmlformats.org/officeDocument/2006/relationships/chart" Target="../charts/chart8.xml"/><Relationship Id="rId4" Type="http://schemas.openxmlformats.org/officeDocument/2006/relationships/chart" Target="../charts/chart7.xml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hyperlink" Target="#Ivolnei!A1"/><Relationship Id="rId13" Type="http://schemas.openxmlformats.org/officeDocument/2006/relationships/hyperlink" Target="#Paulo!A1"/><Relationship Id="rId18" Type="http://schemas.openxmlformats.org/officeDocument/2006/relationships/chart" Target="../charts/chart16.xml"/><Relationship Id="rId3" Type="http://schemas.openxmlformats.org/officeDocument/2006/relationships/chart" Target="../charts/chart13.xml"/><Relationship Id="rId7" Type="http://schemas.openxmlformats.org/officeDocument/2006/relationships/hyperlink" Target="#Climar!A1"/><Relationship Id="rId12" Type="http://schemas.openxmlformats.org/officeDocument/2006/relationships/hyperlink" Target="#Marcos!A1"/><Relationship Id="rId17" Type="http://schemas.openxmlformats.org/officeDocument/2006/relationships/hyperlink" Target="#In&#237;cio!A1"/><Relationship Id="rId2" Type="http://schemas.openxmlformats.org/officeDocument/2006/relationships/chart" Target="../charts/chart12.xml"/><Relationship Id="rId16" Type="http://schemas.openxmlformats.org/officeDocument/2006/relationships/hyperlink" Target="#Renato!A1"/><Relationship Id="rId1" Type="http://schemas.openxmlformats.org/officeDocument/2006/relationships/chart" Target="../charts/chart11.xml"/><Relationship Id="rId6" Type="http://schemas.openxmlformats.org/officeDocument/2006/relationships/hyperlink" Target="#Delcio!A1"/><Relationship Id="rId11" Type="http://schemas.openxmlformats.org/officeDocument/2006/relationships/hyperlink" Target="#M&#225;rcio!A1"/><Relationship Id="rId5" Type="http://schemas.openxmlformats.org/officeDocument/2006/relationships/chart" Target="../charts/chart15.xml"/><Relationship Id="rId15" Type="http://schemas.openxmlformats.org/officeDocument/2006/relationships/hyperlink" Target="#Sidney!A1"/><Relationship Id="rId10" Type="http://schemas.openxmlformats.org/officeDocument/2006/relationships/hyperlink" Target="#Leandro!A1"/><Relationship Id="rId4" Type="http://schemas.openxmlformats.org/officeDocument/2006/relationships/chart" Target="../charts/chart14.xml"/><Relationship Id="rId9" Type="http://schemas.openxmlformats.org/officeDocument/2006/relationships/hyperlink" Target="#Jacir!A1"/><Relationship Id="rId14" Type="http://schemas.openxmlformats.org/officeDocument/2006/relationships/hyperlink" Target="#Sandro!A1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hyperlink" Target="#Delcio!A1"/><Relationship Id="rId13" Type="http://schemas.openxmlformats.org/officeDocument/2006/relationships/hyperlink" Target="#M&#225;rcio!A1"/><Relationship Id="rId18" Type="http://schemas.openxmlformats.org/officeDocument/2006/relationships/hyperlink" Target="#Renato!A1"/><Relationship Id="rId3" Type="http://schemas.openxmlformats.org/officeDocument/2006/relationships/chart" Target="../charts/chart19.xml"/><Relationship Id="rId7" Type="http://schemas.openxmlformats.org/officeDocument/2006/relationships/chart" Target="../charts/chart23.xml"/><Relationship Id="rId12" Type="http://schemas.openxmlformats.org/officeDocument/2006/relationships/hyperlink" Target="#Leandro!A1"/><Relationship Id="rId17" Type="http://schemas.openxmlformats.org/officeDocument/2006/relationships/hyperlink" Target="#Sidney!A1"/><Relationship Id="rId2" Type="http://schemas.openxmlformats.org/officeDocument/2006/relationships/chart" Target="../charts/chart18.xml"/><Relationship Id="rId16" Type="http://schemas.openxmlformats.org/officeDocument/2006/relationships/hyperlink" Target="#Sandro!A1"/><Relationship Id="rId1" Type="http://schemas.openxmlformats.org/officeDocument/2006/relationships/chart" Target="../charts/chart17.xml"/><Relationship Id="rId6" Type="http://schemas.openxmlformats.org/officeDocument/2006/relationships/chart" Target="../charts/chart22.xml"/><Relationship Id="rId11" Type="http://schemas.openxmlformats.org/officeDocument/2006/relationships/hyperlink" Target="#Jacir!A1"/><Relationship Id="rId5" Type="http://schemas.openxmlformats.org/officeDocument/2006/relationships/chart" Target="../charts/chart21.xml"/><Relationship Id="rId15" Type="http://schemas.openxmlformats.org/officeDocument/2006/relationships/hyperlink" Target="#Paulo!A1"/><Relationship Id="rId10" Type="http://schemas.openxmlformats.org/officeDocument/2006/relationships/hyperlink" Target="#Ivolnei!A1"/><Relationship Id="rId19" Type="http://schemas.openxmlformats.org/officeDocument/2006/relationships/hyperlink" Target="#In&#237;cio!A1"/><Relationship Id="rId4" Type="http://schemas.openxmlformats.org/officeDocument/2006/relationships/chart" Target="../charts/chart20.xml"/><Relationship Id="rId9" Type="http://schemas.openxmlformats.org/officeDocument/2006/relationships/hyperlink" Target="#Climar!A1"/><Relationship Id="rId14" Type="http://schemas.openxmlformats.org/officeDocument/2006/relationships/hyperlink" Target="#Marcos!A1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hyperlink" Target="#Delcio!A1"/><Relationship Id="rId13" Type="http://schemas.openxmlformats.org/officeDocument/2006/relationships/hyperlink" Target="#M&#225;rcio!A1"/><Relationship Id="rId18" Type="http://schemas.openxmlformats.org/officeDocument/2006/relationships/hyperlink" Target="#Renato!A1"/><Relationship Id="rId3" Type="http://schemas.openxmlformats.org/officeDocument/2006/relationships/chart" Target="../charts/chart26.xml"/><Relationship Id="rId7" Type="http://schemas.openxmlformats.org/officeDocument/2006/relationships/chart" Target="../charts/chart30.xml"/><Relationship Id="rId12" Type="http://schemas.openxmlformats.org/officeDocument/2006/relationships/hyperlink" Target="#Leandro!A1"/><Relationship Id="rId17" Type="http://schemas.openxmlformats.org/officeDocument/2006/relationships/hyperlink" Target="#Sidney!A1"/><Relationship Id="rId2" Type="http://schemas.openxmlformats.org/officeDocument/2006/relationships/chart" Target="../charts/chart25.xml"/><Relationship Id="rId16" Type="http://schemas.openxmlformats.org/officeDocument/2006/relationships/hyperlink" Target="#Sandro!A1"/><Relationship Id="rId20" Type="http://schemas.openxmlformats.org/officeDocument/2006/relationships/chart" Target="../charts/chart31.xml"/><Relationship Id="rId1" Type="http://schemas.openxmlformats.org/officeDocument/2006/relationships/chart" Target="../charts/chart24.xml"/><Relationship Id="rId6" Type="http://schemas.openxmlformats.org/officeDocument/2006/relationships/chart" Target="../charts/chart29.xml"/><Relationship Id="rId11" Type="http://schemas.openxmlformats.org/officeDocument/2006/relationships/hyperlink" Target="#Jacir!A1"/><Relationship Id="rId5" Type="http://schemas.openxmlformats.org/officeDocument/2006/relationships/chart" Target="../charts/chart28.xml"/><Relationship Id="rId15" Type="http://schemas.openxmlformats.org/officeDocument/2006/relationships/hyperlink" Target="#Paulo!A1"/><Relationship Id="rId10" Type="http://schemas.openxmlformats.org/officeDocument/2006/relationships/hyperlink" Target="#Ivolnei!A1"/><Relationship Id="rId19" Type="http://schemas.openxmlformats.org/officeDocument/2006/relationships/hyperlink" Target="#In&#237;cio!A1"/><Relationship Id="rId4" Type="http://schemas.openxmlformats.org/officeDocument/2006/relationships/chart" Target="../charts/chart27.xml"/><Relationship Id="rId9" Type="http://schemas.openxmlformats.org/officeDocument/2006/relationships/hyperlink" Target="#Climar!A1"/><Relationship Id="rId14" Type="http://schemas.openxmlformats.org/officeDocument/2006/relationships/hyperlink" Target="#Marcos!A1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hyperlink" Target="#Delcio!A1"/><Relationship Id="rId13" Type="http://schemas.openxmlformats.org/officeDocument/2006/relationships/hyperlink" Target="#M&#225;rcio!A1"/><Relationship Id="rId18" Type="http://schemas.openxmlformats.org/officeDocument/2006/relationships/hyperlink" Target="#Renato!A1"/><Relationship Id="rId3" Type="http://schemas.openxmlformats.org/officeDocument/2006/relationships/chart" Target="../charts/chart34.xml"/><Relationship Id="rId7" Type="http://schemas.openxmlformats.org/officeDocument/2006/relationships/chart" Target="../charts/chart38.xml"/><Relationship Id="rId12" Type="http://schemas.openxmlformats.org/officeDocument/2006/relationships/hyperlink" Target="#Leandro!A1"/><Relationship Id="rId17" Type="http://schemas.openxmlformats.org/officeDocument/2006/relationships/hyperlink" Target="#Sidney!A1"/><Relationship Id="rId2" Type="http://schemas.openxmlformats.org/officeDocument/2006/relationships/chart" Target="../charts/chart33.xml"/><Relationship Id="rId16" Type="http://schemas.openxmlformats.org/officeDocument/2006/relationships/hyperlink" Target="#Sandro!A1"/><Relationship Id="rId20" Type="http://schemas.openxmlformats.org/officeDocument/2006/relationships/chart" Target="../charts/chart39.xml"/><Relationship Id="rId1" Type="http://schemas.openxmlformats.org/officeDocument/2006/relationships/chart" Target="../charts/chart32.xml"/><Relationship Id="rId6" Type="http://schemas.openxmlformats.org/officeDocument/2006/relationships/chart" Target="../charts/chart37.xml"/><Relationship Id="rId11" Type="http://schemas.openxmlformats.org/officeDocument/2006/relationships/hyperlink" Target="#Jacir!A1"/><Relationship Id="rId5" Type="http://schemas.openxmlformats.org/officeDocument/2006/relationships/chart" Target="../charts/chart36.xml"/><Relationship Id="rId15" Type="http://schemas.openxmlformats.org/officeDocument/2006/relationships/hyperlink" Target="#Paulo!A1"/><Relationship Id="rId10" Type="http://schemas.openxmlformats.org/officeDocument/2006/relationships/hyperlink" Target="#Ivolnei!A1"/><Relationship Id="rId19" Type="http://schemas.openxmlformats.org/officeDocument/2006/relationships/hyperlink" Target="#In&#237;cio!A1"/><Relationship Id="rId4" Type="http://schemas.openxmlformats.org/officeDocument/2006/relationships/chart" Target="../charts/chart35.xml"/><Relationship Id="rId9" Type="http://schemas.openxmlformats.org/officeDocument/2006/relationships/hyperlink" Target="#Climar!A1"/><Relationship Id="rId14" Type="http://schemas.openxmlformats.org/officeDocument/2006/relationships/hyperlink" Target="#Marcos!A1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hyperlink" Target="#Delcio!A1"/><Relationship Id="rId13" Type="http://schemas.openxmlformats.org/officeDocument/2006/relationships/hyperlink" Target="#M&#225;rcio!A1"/><Relationship Id="rId18" Type="http://schemas.openxmlformats.org/officeDocument/2006/relationships/hyperlink" Target="#Renato!A1"/><Relationship Id="rId3" Type="http://schemas.openxmlformats.org/officeDocument/2006/relationships/chart" Target="../charts/chart42.xml"/><Relationship Id="rId7" Type="http://schemas.openxmlformats.org/officeDocument/2006/relationships/chart" Target="../charts/chart46.xml"/><Relationship Id="rId12" Type="http://schemas.openxmlformats.org/officeDocument/2006/relationships/hyperlink" Target="#Leandro!A1"/><Relationship Id="rId17" Type="http://schemas.openxmlformats.org/officeDocument/2006/relationships/hyperlink" Target="#Sidney!A1"/><Relationship Id="rId2" Type="http://schemas.openxmlformats.org/officeDocument/2006/relationships/chart" Target="../charts/chart41.xml"/><Relationship Id="rId16" Type="http://schemas.openxmlformats.org/officeDocument/2006/relationships/hyperlink" Target="#Sandro!A1"/><Relationship Id="rId20" Type="http://schemas.openxmlformats.org/officeDocument/2006/relationships/chart" Target="../charts/chart47.xml"/><Relationship Id="rId1" Type="http://schemas.openxmlformats.org/officeDocument/2006/relationships/chart" Target="../charts/chart40.xml"/><Relationship Id="rId6" Type="http://schemas.openxmlformats.org/officeDocument/2006/relationships/chart" Target="../charts/chart45.xml"/><Relationship Id="rId11" Type="http://schemas.openxmlformats.org/officeDocument/2006/relationships/hyperlink" Target="#Jacir!A1"/><Relationship Id="rId5" Type="http://schemas.openxmlformats.org/officeDocument/2006/relationships/chart" Target="../charts/chart44.xml"/><Relationship Id="rId15" Type="http://schemas.openxmlformats.org/officeDocument/2006/relationships/hyperlink" Target="#Paulo!A1"/><Relationship Id="rId10" Type="http://schemas.openxmlformats.org/officeDocument/2006/relationships/hyperlink" Target="#Ivolnei!A1"/><Relationship Id="rId19" Type="http://schemas.openxmlformats.org/officeDocument/2006/relationships/hyperlink" Target="#In&#237;cio!A1"/><Relationship Id="rId4" Type="http://schemas.openxmlformats.org/officeDocument/2006/relationships/chart" Target="../charts/chart43.xml"/><Relationship Id="rId9" Type="http://schemas.openxmlformats.org/officeDocument/2006/relationships/hyperlink" Target="#Climar!A1"/><Relationship Id="rId14" Type="http://schemas.openxmlformats.org/officeDocument/2006/relationships/hyperlink" Target="#Marcos!A1"/></Relationships>
</file>

<file path=xl/drawings/_rels/drawing9.xml.rels><?xml version="1.0" encoding="UTF-8" standalone="yes"?>
<Relationships xmlns="http://schemas.openxmlformats.org/package/2006/relationships"><Relationship Id="rId8" Type="http://schemas.openxmlformats.org/officeDocument/2006/relationships/hyperlink" Target="#Climar!A1"/><Relationship Id="rId13" Type="http://schemas.openxmlformats.org/officeDocument/2006/relationships/hyperlink" Target="#Marcos!A1"/><Relationship Id="rId18" Type="http://schemas.openxmlformats.org/officeDocument/2006/relationships/hyperlink" Target="#In&#237;cio!A1"/><Relationship Id="rId3" Type="http://schemas.openxmlformats.org/officeDocument/2006/relationships/chart" Target="../charts/chart50.xml"/><Relationship Id="rId7" Type="http://schemas.openxmlformats.org/officeDocument/2006/relationships/hyperlink" Target="#Delcio!A1"/><Relationship Id="rId12" Type="http://schemas.openxmlformats.org/officeDocument/2006/relationships/hyperlink" Target="#M&#225;rcio!A1"/><Relationship Id="rId17" Type="http://schemas.openxmlformats.org/officeDocument/2006/relationships/hyperlink" Target="#Renato!A1"/><Relationship Id="rId2" Type="http://schemas.openxmlformats.org/officeDocument/2006/relationships/chart" Target="../charts/chart49.xml"/><Relationship Id="rId16" Type="http://schemas.openxmlformats.org/officeDocument/2006/relationships/hyperlink" Target="#Sidney!A1"/><Relationship Id="rId1" Type="http://schemas.openxmlformats.org/officeDocument/2006/relationships/chart" Target="../charts/chart48.xml"/><Relationship Id="rId6" Type="http://schemas.openxmlformats.org/officeDocument/2006/relationships/chart" Target="../charts/chart53.xml"/><Relationship Id="rId11" Type="http://schemas.openxmlformats.org/officeDocument/2006/relationships/hyperlink" Target="#Leandro!A1"/><Relationship Id="rId5" Type="http://schemas.openxmlformats.org/officeDocument/2006/relationships/chart" Target="../charts/chart52.xml"/><Relationship Id="rId15" Type="http://schemas.openxmlformats.org/officeDocument/2006/relationships/hyperlink" Target="#Sandro!A1"/><Relationship Id="rId10" Type="http://schemas.openxmlformats.org/officeDocument/2006/relationships/hyperlink" Target="#Jacir!A1"/><Relationship Id="rId19" Type="http://schemas.openxmlformats.org/officeDocument/2006/relationships/chart" Target="../charts/chart54.xml"/><Relationship Id="rId4" Type="http://schemas.openxmlformats.org/officeDocument/2006/relationships/chart" Target="../charts/chart51.xml"/><Relationship Id="rId9" Type="http://schemas.openxmlformats.org/officeDocument/2006/relationships/hyperlink" Target="#Ivolnei!A1"/><Relationship Id="rId14" Type="http://schemas.openxmlformats.org/officeDocument/2006/relationships/hyperlink" Target="#Paulo!A1"/></Relationships>
</file>

<file path=xl/drawings/_rels/drawing10.xml.rels><?xml version="1.0" encoding="UTF-8" standalone="yes"?>
<Relationships xmlns="http://schemas.openxmlformats.org/package/2006/relationships"><Relationship Id="rId8" Type="http://schemas.openxmlformats.org/officeDocument/2006/relationships/hyperlink" Target="#Delcio!A1"/><Relationship Id="rId13" Type="http://schemas.openxmlformats.org/officeDocument/2006/relationships/hyperlink" Target="#M&#225;rcio!A1"/><Relationship Id="rId18" Type="http://schemas.openxmlformats.org/officeDocument/2006/relationships/hyperlink" Target="#Renato!A1"/><Relationship Id="rId3" Type="http://schemas.openxmlformats.org/officeDocument/2006/relationships/chart" Target="../charts/chart57.xml"/><Relationship Id="rId7" Type="http://schemas.openxmlformats.org/officeDocument/2006/relationships/chart" Target="../charts/chart61.xml"/><Relationship Id="rId12" Type="http://schemas.openxmlformats.org/officeDocument/2006/relationships/hyperlink" Target="#Leandro!A1"/><Relationship Id="rId17" Type="http://schemas.openxmlformats.org/officeDocument/2006/relationships/hyperlink" Target="#Sidney!A1"/><Relationship Id="rId2" Type="http://schemas.openxmlformats.org/officeDocument/2006/relationships/chart" Target="../charts/chart56.xml"/><Relationship Id="rId16" Type="http://schemas.openxmlformats.org/officeDocument/2006/relationships/hyperlink" Target="#Sandro!A1"/><Relationship Id="rId20" Type="http://schemas.openxmlformats.org/officeDocument/2006/relationships/chart" Target="../charts/chart62.xml"/><Relationship Id="rId1" Type="http://schemas.openxmlformats.org/officeDocument/2006/relationships/chart" Target="../charts/chart55.xml"/><Relationship Id="rId6" Type="http://schemas.openxmlformats.org/officeDocument/2006/relationships/chart" Target="../charts/chart60.xml"/><Relationship Id="rId11" Type="http://schemas.openxmlformats.org/officeDocument/2006/relationships/hyperlink" Target="#Jacir!A1"/><Relationship Id="rId5" Type="http://schemas.openxmlformats.org/officeDocument/2006/relationships/chart" Target="../charts/chart59.xml"/><Relationship Id="rId15" Type="http://schemas.openxmlformats.org/officeDocument/2006/relationships/hyperlink" Target="#Paulo!A1"/><Relationship Id="rId10" Type="http://schemas.openxmlformats.org/officeDocument/2006/relationships/hyperlink" Target="#Ivolnei!A1"/><Relationship Id="rId19" Type="http://schemas.openxmlformats.org/officeDocument/2006/relationships/hyperlink" Target="#In&#237;cio!A1"/><Relationship Id="rId4" Type="http://schemas.openxmlformats.org/officeDocument/2006/relationships/chart" Target="../charts/chart58.xml"/><Relationship Id="rId9" Type="http://schemas.openxmlformats.org/officeDocument/2006/relationships/hyperlink" Target="#Climar!A1"/><Relationship Id="rId14" Type="http://schemas.openxmlformats.org/officeDocument/2006/relationships/hyperlink" Target="#Marcos!A1"/></Relationships>
</file>

<file path=xl/drawings/_rels/drawing11.xml.rels><?xml version="1.0" encoding="UTF-8" standalone="yes"?>
<Relationships xmlns="http://schemas.openxmlformats.org/package/2006/relationships"><Relationship Id="rId8" Type="http://schemas.openxmlformats.org/officeDocument/2006/relationships/hyperlink" Target="#Delcio!A1"/><Relationship Id="rId13" Type="http://schemas.openxmlformats.org/officeDocument/2006/relationships/hyperlink" Target="#M&#225;rcio!A1"/><Relationship Id="rId18" Type="http://schemas.openxmlformats.org/officeDocument/2006/relationships/hyperlink" Target="#Renato!A1"/><Relationship Id="rId3" Type="http://schemas.openxmlformats.org/officeDocument/2006/relationships/chart" Target="../charts/chart65.xml"/><Relationship Id="rId7" Type="http://schemas.openxmlformats.org/officeDocument/2006/relationships/chart" Target="../charts/chart69.xml"/><Relationship Id="rId12" Type="http://schemas.openxmlformats.org/officeDocument/2006/relationships/hyperlink" Target="#Leandro!A1"/><Relationship Id="rId17" Type="http://schemas.openxmlformats.org/officeDocument/2006/relationships/hyperlink" Target="#Sidney!A1"/><Relationship Id="rId2" Type="http://schemas.openxmlformats.org/officeDocument/2006/relationships/chart" Target="../charts/chart64.xml"/><Relationship Id="rId16" Type="http://schemas.openxmlformats.org/officeDocument/2006/relationships/hyperlink" Target="#Sandro!A1"/><Relationship Id="rId20" Type="http://schemas.openxmlformats.org/officeDocument/2006/relationships/chart" Target="../charts/chart70.xml"/><Relationship Id="rId1" Type="http://schemas.openxmlformats.org/officeDocument/2006/relationships/chart" Target="../charts/chart63.xml"/><Relationship Id="rId6" Type="http://schemas.openxmlformats.org/officeDocument/2006/relationships/chart" Target="../charts/chart68.xml"/><Relationship Id="rId11" Type="http://schemas.openxmlformats.org/officeDocument/2006/relationships/hyperlink" Target="#Jacir!A1"/><Relationship Id="rId5" Type="http://schemas.openxmlformats.org/officeDocument/2006/relationships/chart" Target="../charts/chart67.xml"/><Relationship Id="rId15" Type="http://schemas.openxmlformats.org/officeDocument/2006/relationships/hyperlink" Target="#Paulo!A1"/><Relationship Id="rId10" Type="http://schemas.openxmlformats.org/officeDocument/2006/relationships/hyperlink" Target="#Ivolnei!A1"/><Relationship Id="rId19" Type="http://schemas.openxmlformats.org/officeDocument/2006/relationships/hyperlink" Target="#In&#237;cio!A1"/><Relationship Id="rId4" Type="http://schemas.openxmlformats.org/officeDocument/2006/relationships/chart" Target="../charts/chart66.xml"/><Relationship Id="rId9" Type="http://schemas.openxmlformats.org/officeDocument/2006/relationships/hyperlink" Target="#Climar!A1"/><Relationship Id="rId14" Type="http://schemas.openxmlformats.org/officeDocument/2006/relationships/hyperlink" Target="#Marcos!A1"/></Relationships>
</file>

<file path=xl/drawings/_rels/drawing12.xml.rels><?xml version="1.0" encoding="UTF-8" standalone="yes"?>
<Relationships xmlns="http://schemas.openxmlformats.org/package/2006/relationships"><Relationship Id="rId8" Type="http://schemas.openxmlformats.org/officeDocument/2006/relationships/hyperlink" Target="#Delcio!A1"/><Relationship Id="rId13" Type="http://schemas.openxmlformats.org/officeDocument/2006/relationships/hyperlink" Target="#M&#225;rcio!A1"/><Relationship Id="rId18" Type="http://schemas.openxmlformats.org/officeDocument/2006/relationships/hyperlink" Target="#Renato!A1"/><Relationship Id="rId3" Type="http://schemas.openxmlformats.org/officeDocument/2006/relationships/chart" Target="../charts/chart73.xml"/><Relationship Id="rId7" Type="http://schemas.openxmlformats.org/officeDocument/2006/relationships/chart" Target="../charts/chart77.xml"/><Relationship Id="rId12" Type="http://schemas.openxmlformats.org/officeDocument/2006/relationships/hyperlink" Target="#Leandro!A1"/><Relationship Id="rId17" Type="http://schemas.openxmlformats.org/officeDocument/2006/relationships/hyperlink" Target="#Sidney!A1"/><Relationship Id="rId2" Type="http://schemas.openxmlformats.org/officeDocument/2006/relationships/chart" Target="../charts/chart72.xml"/><Relationship Id="rId16" Type="http://schemas.openxmlformats.org/officeDocument/2006/relationships/hyperlink" Target="#Sandro!A1"/><Relationship Id="rId20" Type="http://schemas.openxmlformats.org/officeDocument/2006/relationships/chart" Target="../charts/chart78.xml"/><Relationship Id="rId1" Type="http://schemas.openxmlformats.org/officeDocument/2006/relationships/chart" Target="../charts/chart71.xml"/><Relationship Id="rId6" Type="http://schemas.openxmlformats.org/officeDocument/2006/relationships/chart" Target="../charts/chart76.xml"/><Relationship Id="rId11" Type="http://schemas.openxmlformats.org/officeDocument/2006/relationships/hyperlink" Target="#Jacir!A1"/><Relationship Id="rId5" Type="http://schemas.openxmlformats.org/officeDocument/2006/relationships/chart" Target="../charts/chart75.xml"/><Relationship Id="rId15" Type="http://schemas.openxmlformats.org/officeDocument/2006/relationships/hyperlink" Target="#Paulo!A1"/><Relationship Id="rId10" Type="http://schemas.openxmlformats.org/officeDocument/2006/relationships/hyperlink" Target="#Ivolnei!A1"/><Relationship Id="rId19" Type="http://schemas.openxmlformats.org/officeDocument/2006/relationships/hyperlink" Target="#In&#237;cio!A1"/><Relationship Id="rId4" Type="http://schemas.openxmlformats.org/officeDocument/2006/relationships/chart" Target="../charts/chart74.xml"/><Relationship Id="rId9" Type="http://schemas.openxmlformats.org/officeDocument/2006/relationships/hyperlink" Target="#Climar!A1"/><Relationship Id="rId14" Type="http://schemas.openxmlformats.org/officeDocument/2006/relationships/hyperlink" Target="#Marcos!A1"/></Relationships>
</file>

<file path=xl/drawings/_rels/drawing13.xml.rels><?xml version="1.0" encoding="UTF-8" standalone="yes"?>
<Relationships xmlns="http://schemas.openxmlformats.org/package/2006/relationships"><Relationship Id="rId8" Type="http://schemas.openxmlformats.org/officeDocument/2006/relationships/hyperlink" Target="#Delcio!A1"/><Relationship Id="rId13" Type="http://schemas.openxmlformats.org/officeDocument/2006/relationships/hyperlink" Target="#M&#225;rcio!A1"/><Relationship Id="rId18" Type="http://schemas.openxmlformats.org/officeDocument/2006/relationships/hyperlink" Target="#Renato!A1"/><Relationship Id="rId3" Type="http://schemas.openxmlformats.org/officeDocument/2006/relationships/chart" Target="../charts/chart81.xml"/><Relationship Id="rId7" Type="http://schemas.openxmlformats.org/officeDocument/2006/relationships/chart" Target="../charts/chart85.xml"/><Relationship Id="rId12" Type="http://schemas.openxmlformats.org/officeDocument/2006/relationships/hyperlink" Target="#Leandro!A1"/><Relationship Id="rId17" Type="http://schemas.openxmlformats.org/officeDocument/2006/relationships/hyperlink" Target="#Sidney!A1"/><Relationship Id="rId2" Type="http://schemas.openxmlformats.org/officeDocument/2006/relationships/chart" Target="../charts/chart80.xml"/><Relationship Id="rId16" Type="http://schemas.openxmlformats.org/officeDocument/2006/relationships/hyperlink" Target="#Sandro!A1"/><Relationship Id="rId20" Type="http://schemas.openxmlformats.org/officeDocument/2006/relationships/chart" Target="../charts/chart86.xml"/><Relationship Id="rId1" Type="http://schemas.openxmlformats.org/officeDocument/2006/relationships/chart" Target="../charts/chart79.xml"/><Relationship Id="rId6" Type="http://schemas.openxmlformats.org/officeDocument/2006/relationships/chart" Target="../charts/chart84.xml"/><Relationship Id="rId11" Type="http://schemas.openxmlformats.org/officeDocument/2006/relationships/hyperlink" Target="#Jacir!A1"/><Relationship Id="rId5" Type="http://schemas.openxmlformats.org/officeDocument/2006/relationships/chart" Target="../charts/chart83.xml"/><Relationship Id="rId15" Type="http://schemas.openxmlformats.org/officeDocument/2006/relationships/hyperlink" Target="#Paulo!A1"/><Relationship Id="rId10" Type="http://schemas.openxmlformats.org/officeDocument/2006/relationships/hyperlink" Target="#Ivolnei!A1"/><Relationship Id="rId19" Type="http://schemas.openxmlformats.org/officeDocument/2006/relationships/hyperlink" Target="#In&#237;cio!A1"/><Relationship Id="rId4" Type="http://schemas.openxmlformats.org/officeDocument/2006/relationships/chart" Target="../charts/chart82.xml"/><Relationship Id="rId9" Type="http://schemas.openxmlformats.org/officeDocument/2006/relationships/hyperlink" Target="#Climar!A1"/><Relationship Id="rId14" Type="http://schemas.openxmlformats.org/officeDocument/2006/relationships/hyperlink" Target="#Marcos!A1"/></Relationships>
</file>

<file path=xl/drawings/_rels/drawing14.xml.rels><?xml version="1.0" encoding="UTF-8" standalone="yes"?>
<Relationships xmlns="http://schemas.openxmlformats.org/package/2006/relationships"><Relationship Id="rId8" Type="http://schemas.openxmlformats.org/officeDocument/2006/relationships/hyperlink" Target="#Delcio!A1"/><Relationship Id="rId13" Type="http://schemas.openxmlformats.org/officeDocument/2006/relationships/hyperlink" Target="#M&#225;rcio!A1"/><Relationship Id="rId18" Type="http://schemas.openxmlformats.org/officeDocument/2006/relationships/hyperlink" Target="#Renato!A1"/><Relationship Id="rId3" Type="http://schemas.openxmlformats.org/officeDocument/2006/relationships/chart" Target="../charts/chart89.xml"/><Relationship Id="rId7" Type="http://schemas.openxmlformats.org/officeDocument/2006/relationships/chart" Target="../charts/chart93.xml"/><Relationship Id="rId12" Type="http://schemas.openxmlformats.org/officeDocument/2006/relationships/hyperlink" Target="#Leandro!A1"/><Relationship Id="rId17" Type="http://schemas.openxmlformats.org/officeDocument/2006/relationships/hyperlink" Target="#Sidney!A1"/><Relationship Id="rId2" Type="http://schemas.openxmlformats.org/officeDocument/2006/relationships/chart" Target="../charts/chart88.xml"/><Relationship Id="rId16" Type="http://schemas.openxmlformats.org/officeDocument/2006/relationships/hyperlink" Target="#Sandro!A1"/><Relationship Id="rId20" Type="http://schemas.openxmlformats.org/officeDocument/2006/relationships/chart" Target="../charts/chart94.xml"/><Relationship Id="rId1" Type="http://schemas.openxmlformats.org/officeDocument/2006/relationships/chart" Target="../charts/chart87.xml"/><Relationship Id="rId6" Type="http://schemas.openxmlformats.org/officeDocument/2006/relationships/chart" Target="../charts/chart92.xml"/><Relationship Id="rId11" Type="http://schemas.openxmlformats.org/officeDocument/2006/relationships/hyperlink" Target="#Jacir!A1"/><Relationship Id="rId5" Type="http://schemas.openxmlformats.org/officeDocument/2006/relationships/chart" Target="../charts/chart91.xml"/><Relationship Id="rId15" Type="http://schemas.openxmlformats.org/officeDocument/2006/relationships/hyperlink" Target="#Paulo!A1"/><Relationship Id="rId10" Type="http://schemas.openxmlformats.org/officeDocument/2006/relationships/hyperlink" Target="#Ivolnei!A1"/><Relationship Id="rId19" Type="http://schemas.openxmlformats.org/officeDocument/2006/relationships/hyperlink" Target="#In&#237;cio!A1"/><Relationship Id="rId4" Type="http://schemas.openxmlformats.org/officeDocument/2006/relationships/chart" Target="../charts/chart90.xml"/><Relationship Id="rId9" Type="http://schemas.openxmlformats.org/officeDocument/2006/relationships/hyperlink" Target="#Climar!A1"/><Relationship Id="rId14" Type="http://schemas.openxmlformats.org/officeDocument/2006/relationships/hyperlink" Target="#Marcos!A1"/></Relationships>
</file>

<file path=xl/drawings/_rels/drawing15.xml.rels><?xml version="1.0" encoding="UTF-8" standalone="yes"?>
<Relationships xmlns="http://schemas.openxmlformats.org/package/2006/relationships"><Relationship Id="rId8" Type="http://schemas.openxmlformats.org/officeDocument/2006/relationships/hyperlink" Target="#Delcio!A1"/><Relationship Id="rId13" Type="http://schemas.openxmlformats.org/officeDocument/2006/relationships/hyperlink" Target="#Evandro!A1"/><Relationship Id="rId18" Type="http://schemas.openxmlformats.org/officeDocument/2006/relationships/hyperlink" Target="#J&#226;nio!A1"/><Relationship Id="rId26" Type="http://schemas.openxmlformats.org/officeDocument/2006/relationships/hyperlink" Target="#Paulo!A1"/><Relationship Id="rId3" Type="http://schemas.openxmlformats.org/officeDocument/2006/relationships/chart" Target="../charts/chart97.xml"/><Relationship Id="rId21" Type="http://schemas.openxmlformats.org/officeDocument/2006/relationships/hyperlink" Target="#Ivolnei!A1"/><Relationship Id="rId7" Type="http://schemas.openxmlformats.org/officeDocument/2006/relationships/chart" Target="../charts/chart101.xml"/><Relationship Id="rId12" Type="http://schemas.openxmlformats.org/officeDocument/2006/relationships/hyperlink" Target="#Diego!A1"/><Relationship Id="rId17" Type="http://schemas.openxmlformats.org/officeDocument/2006/relationships/hyperlink" Target="#L&#250;cio!A1"/><Relationship Id="rId25" Type="http://schemas.openxmlformats.org/officeDocument/2006/relationships/hyperlink" Target="#Marcos!A1"/><Relationship Id="rId2" Type="http://schemas.openxmlformats.org/officeDocument/2006/relationships/chart" Target="../charts/chart96.xml"/><Relationship Id="rId16" Type="http://schemas.openxmlformats.org/officeDocument/2006/relationships/hyperlink" Target="#Junior!A1"/><Relationship Id="rId20" Type="http://schemas.openxmlformats.org/officeDocument/2006/relationships/hyperlink" Target="#Climar!A1"/><Relationship Id="rId29" Type="http://schemas.openxmlformats.org/officeDocument/2006/relationships/hyperlink" Target="#Renato!A1"/><Relationship Id="rId1" Type="http://schemas.openxmlformats.org/officeDocument/2006/relationships/chart" Target="../charts/chart95.xml"/><Relationship Id="rId6" Type="http://schemas.openxmlformats.org/officeDocument/2006/relationships/chart" Target="../charts/chart100.xml"/><Relationship Id="rId11" Type="http://schemas.openxmlformats.org/officeDocument/2006/relationships/hyperlink" Target="#Cleiton!A1"/><Relationship Id="rId24" Type="http://schemas.openxmlformats.org/officeDocument/2006/relationships/hyperlink" Target="#M&#225;rcio!A1"/><Relationship Id="rId5" Type="http://schemas.openxmlformats.org/officeDocument/2006/relationships/chart" Target="../charts/chart99.xml"/><Relationship Id="rId15" Type="http://schemas.openxmlformats.org/officeDocument/2006/relationships/hyperlink" Target="#Ivo!A1"/><Relationship Id="rId23" Type="http://schemas.openxmlformats.org/officeDocument/2006/relationships/hyperlink" Target="#Leandro!A1"/><Relationship Id="rId28" Type="http://schemas.openxmlformats.org/officeDocument/2006/relationships/hyperlink" Target="#Sidney!A1"/><Relationship Id="rId10" Type="http://schemas.openxmlformats.org/officeDocument/2006/relationships/hyperlink" Target="#Jacir!A1"/><Relationship Id="rId19" Type="http://schemas.openxmlformats.org/officeDocument/2006/relationships/hyperlink" Target="#Delcio!A1"/><Relationship Id="rId31" Type="http://schemas.openxmlformats.org/officeDocument/2006/relationships/chart" Target="../charts/chart102.xml"/><Relationship Id="rId4" Type="http://schemas.openxmlformats.org/officeDocument/2006/relationships/chart" Target="../charts/chart98.xml"/><Relationship Id="rId9" Type="http://schemas.openxmlformats.org/officeDocument/2006/relationships/hyperlink" Target="#Climar!A1"/><Relationship Id="rId14" Type="http://schemas.openxmlformats.org/officeDocument/2006/relationships/hyperlink" Target="#Everaldy!A1"/><Relationship Id="rId22" Type="http://schemas.openxmlformats.org/officeDocument/2006/relationships/hyperlink" Target="#Jacir!A1"/><Relationship Id="rId27" Type="http://schemas.openxmlformats.org/officeDocument/2006/relationships/hyperlink" Target="#Sandro!A1"/><Relationship Id="rId30" Type="http://schemas.openxmlformats.org/officeDocument/2006/relationships/hyperlink" Target="#In&#237;cio!A1"/></Relationships>
</file>

<file path=xl/drawings/_rels/drawing16.xml.rels><?xml version="1.0" encoding="UTF-8" standalone="yes"?>
<Relationships xmlns="http://schemas.openxmlformats.org/package/2006/relationships"><Relationship Id="rId8" Type="http://schemas.openxmlformats.org/officeDocument/2006/relationships/hyperlink" Target="#Delcio!A1"/><Relationship Id="rId13" Type="http://schemas.openxmlformats.org/officeDocument/2006/relationships/hyperlink" Target="#Evandro!A1"/><Relationship Id="rId18" Type="http://schemas.openxmlformats.org/officeDocument/2006/relationships/hyperlink" Target="#J&#226;nio!A1"/><Relationship Id="rId26" Type="http://schemas.openxmlformats.org/officeDocument/2006/relationships/hyperlink" Target="#Ivo!A1"/><Relationship Id="rId39" Type="http://schemas.openxmlformats.org/officeDocument/2006/relationships/hyperlink" Target="#Sidney!A1"/><Relationship Id="rId3" Type="http://schemas.openxmlformats.org/officeDocument/2006/relationships/chart" Target="../charts/chart105.xml"/><Relationship Id="rId21" Type="http://schemas.openxmlformats.org/officeDocument/2006/relationships/hyperlink" Target="#Jacir!A1"/><Relationship Id="rId34" Type="http://schemas.openxmlformats.org/officeDocument/2006/relationships/hyperlink" Target="#Leandro!A1"/><Relationship Id="rId42" Type="http://schemas.openxmlformats.org/officeDocument/2006/relationships/chart" Target="../charts/chart110.xml"/><Relationship Id="rId7" Type="http://schemas.openxmlformats.org/officeDocument/2006/relationships/chart" Target="../charts/chart109.xml"/><Relationship Id="rId12" Type="http://schemas.openxmlformats.org/officeDocument/2006/relationships/hyperlink" Target="#Diego!A1"/><Relationship Id="rId17" Type="http://schemas.openxmlformats.org/officeDocument/2006/relationships/hyperlink" Target="#L&#250;cio!A1"/><Relationship Id="rId25" Type="http://schemas.openxmlformats.org/officeDocument/2006/relationships/hyperlink" Target="#Everaldy!A1"/><Relationship Id="rId33" Type="http://schemas.openxmlformats.org/officeDocument/2006/relationships/hyperlink" Target="#Jacir!A1"/><Relationship Id="rId38" Type="http://schemas.openxmlformats.org/officeDocument/2006/relationships/hyperlink" Target="#Sandro!A1"/><Relationship Id="rId2" Type="http://schemas.openxmlformats.org/officeDocument/2006/relationships/chart" Target="../charts/chart104.xml"/><Relationship Id="rId16" Type="http://schemas.openxmlformats.org/officeDocument/2006/relationships/hyperlink" Target="#Junior!A1"/><Relationship Id="rId20" Type="http://schemas.openxmlformats.org/officeDocument/2006/relationships/hyperlink" Target="#Climar!A1"/><Relationship Id="rId29" Type="http://schemas.openxmlformats.org/officeDocument/2006/relationships/hyperlink" Target="#J&#226;nio!A1"/><Relationship Id="rId41" Type="http://schemas.openxmlformats.org/officeDocument/2006/relationships/hyperlink" Target="#In&#237;cio!A1"/><Relationship Id="rId1" Type="http://schemas.openxmlformats.org/officeDocument/2006/relationships/chart" Target="../charts/chart103.xml"/><Relationship Id="rId6" Type="http://schemas.openxmlformats.org/officeDocument/2006/relationships/chart" Target="../charts/chart108.xml"/><Relationship Id="rId11" Type="http://schemas.openxmlformats.org/officeDocument/2006/relationships/hyperlink" Target="#Cleiton!A1"/><Relationship Id="rId24" Type="http://schemas.openxmlformats.org/officeDocument/2006/relationships/hyperlink" Target="#Evandro!A1"/><Relationship Id="rId32" Type="http://schemas.openxmlformats.org/officeDocument/2006/relationships/hyperlink" Target="#Ivolnei!A1"/><Relationship Id="rId37" Type="http://schemas.openxmlformats.org/officeDocument/2006/relationships/hyperlink" Target="#Paulo!A1"/><Relationship Id="rId40" Type="http://schemas.openxmlformats.org/officeDocument/2006/relationships/hyperlink" Target="#Renato!A1"/><Relationship Id="rId5" Type="http://schemas.openxmlformats.org/officeDocument/2006/relationships/chart" Target="../charts/chart107.xml"/><Relationship Id="rId15" Type="http://schemas.openxmlformats.org/officeDocument/2006/relationships/hyperlink" Target="#Ivo!A1"/><Relationship Id="rId23" Type="http://schemas.openxmlformats.org/officeDocument/2006/relationships/hyperlink" Target="#Diego!A1"/><Relationship Id="rId28" Type="http://schemas.openxmlformats.org/officeDocument/2006/relationships/hyperlink" Target="#L&#250;cio!A1"/><Relationship Id="rId36" Type="http://schemas.openxmlformats.org/officeDocument/2006/relationships/hyperlink" Target="#Marcos!A1"/><Relationship Id="rId10" Type="http://schemas.openxmlformats.org/officeDocument/2006/relationships/hyperlink" Target="#Jacir!A1"/><Relationship Id="rId19" Type="http://schemas.openxmlformats.org/officeDocument/2006/relationships/hyperlink" Target="#Delcio!A1"/><Relationship Id="rId31" Type="http://schemas.openxmlformats.org/officeDocument/2006/relationships/hyperlink" Target="#Climar!A1"/><Relationship Id="rId4" Type="http://schemas.openxmlformats.org/officeDocument/2006/relationships/chart" Target="../charts/chart106.xml"/><Relationship Id="rId9" Type="http://schemas.openxmlformats.org/officeDocument/2006/relationships/hyperlink" Target="#Climar!A1"/><Relationship Id="rId14" Type="http://schemas.openxmlformats.org/officeDocument/2006/relationships/hyperlink" Target="#Everaldy!A1"/><Relationship Id="rId22" Type="http://schemas.openxmlformats.org/officeDocument/2006/relationships/hyperlink" Target="#Cleiton!A1"/><Relationship Id="rId27" Type="http://schemas.openxmlformats.org/officeDocument/2006/relationships/hyperlink" Target="#Junior!A1"/><Relationship Id="rId30" Type="http://schemas.openxmlformats.org/officeDocument/2006/relationships/hyperlink" Target="#Delcio!A1"/><Relationship Id="rId35" Type="http://schemas.openxmlformats.org/officeDocument/2006/relationships/hyperlink" Target="#M&#225;rcio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447675</xdr:colOff>
      <xdr:row>2</xdr:row>
      <xdr:rowOff>0</xdr:rowOff>
    </xdr:from>
    <xdr:to>
      <xdr:col>13</xdr:col>
      <xdr:colOff>342900</xdr:colOff>
      <xdr:row>7</xdr:row>
      <xdr:rowOff>85725</xdr:rowOff>
    </xdr:to>
    <xdr:pic>
      <xdr:nvPicPr>
        <xdr:cNvPr id="2" name="Picture 1" descr="logo (1)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14875" y="381000"/>
          <a:ext cx="3552825" cy="1114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3</xdr:col>
      <xdr:colOff>9525</xdr:colOff>
      <xdr:row>3</xdr:row>
      <xdr:rowOff>180975</xdr:rowOff>
    </xdr:from>
    <xdr:to>
      <xdr:col>4</xdr:col>
      <xdr:colOff>590550</xdr:colOff>
      <xdr:row>5</xdr:row>
      <xdr:rowOff>9525</xdr:rowOff>
    </xdr:to>
    <xdr:sp macro="" textlink="">
      <xdr:nvSpPr>
        <xdr:cNvPr id="3" name="Rectangle 2">
          <a:hlinkClick xmlns:r="http://schemas.openxmlformats.org/officeDocument/2006/relationships" r:id="rId2"/>
        </xdr:cNvPr>
        <xdr:cNvSpPr/>
      </xdr:nvSpPr>
      <xdr:spPr>
        <a:xfrm>
          <a:off x="1838325" y="7905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Administração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3</xdr:col>
      <xdr:colOff>0</xdr:colOff>
      <xdr:row>6</xdr:row>
      <xdr:rowOff>0</xdr:rowOff>
    </xdr:from>
    <xdr:to>
      <xdr:col>4</xdr:col>
      <xdr:colOff>581025</xdr:colOff>
      <xdr:row>7</xdr:row>
      <xdr:rowOff>19050</xdr:rowOff>
    </xdr:to>
    <xdr:sp macro="" textlink="">
      <xdr:nvSpPr>
        <xdr:cNvPr id="4" name="Rectangle 3">
          <a:hlinkClick xmlns:r="http://schemas.openxmlformats.org/officeDocument/2006/relationships" r:id="rId3"/>
        </xdr:cNvPr>
        <xdr:cNvSpPr/>
      </xdr:nvSpPr>
      <xdr:spPr>
        <a:xfrm>
          <a:off x="1828800" y="11811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Logística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3</xdr:col>
      <xdr:colOff>0</xdr:colOff>
      <xdr:row>8</xdr:row>
      <xdr:rowOff>0</xdr:rowOff>
    </xdr:from>
    <xdr:to>
      <xdr:col>4</xdr:col>
      <xdr:colOff>581025</xdr:colOff>
      <xdr:row>9</xdr:row>
      <xdr:rowOff>19050</xdr:rowOff>
    </xdr:to>
    <xdr:sp macro="" textlink="">
      <xdr:nvSpPr>
        <xdr:cNvPr id="5" name="Rectangle 4">
          <a:hlinkClick xmlns:r="http://schemas.openxmlformats.org/officeDocument/2006/relationships" r:id="rId4"/>
        </xdr:cNvPr>
        <xdr:cNvSpPr/>
      </xdr:nvSpPr>
      <xdr:spPr>
        <a:xfrm>
          <a:off x="1828800" y="15621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Região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3</xdr:col>
      <xdr:colOff>9525</xdr:colOff>
      <xdr:row>2</xdr:row>
      <xdr:rowOff>57150</xdr:rowOff>
    </xdr:from>
    <xdr:to>
      <xdr:col>4</xdr:col>
      <xdr:colOff>590550</xdr:colOff>
      <xdr:row>3</xdr:row>
      <xdr:rowOff>38100</xdr:rowOff>
    </xdr:to>
    <xdr:sp macro="" textlink="">
      <xdr:nvSpPr>
        <xdr:cNvPr id="6" name="Rectangle 5">
          <a:hlinkClick xmlns:r="http://schemas.openxmlformats.org/officeDocument/2006/relationships" r:id="rId5"/>
        </xdr:cNvPr>
        <xdr:cNvSpPr/>
      </xdr:nvSpPr>
      <xdr:spPr>
        <a:xfrm>
          <a:off x="1838325" y="4381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Vendas</a:t>
          </a:r>
        </a:p>
      </xdr:txBody>
    </xdr:sp>
    <xdr:clientData/>
  </xdr:twoCellAnchor>
  <xdr:twoCellAnchor>
    <xdr:from>
      <xdr:col>0</xdr:col>
      <xdr:colOff>142875</xdr:colOff>
      <xdr:row>11</xdr:row>
      <xdr:rowOff>104775</xdr:rowOff>
    </xdr:from>
    <xdr:to>
      <xdr:col>2</xdr:col>
      <xdr:colOff>114300</xdr:colOff>
      <xdr:row>12</xdr:row>
      <xdr:rowOff>123825</xdr:rowOff>
    </xdr:to>
    <xdr:sp macro="" textlink="">
      <xdr:nvSpPr>
        <xdr:cNvPr id="7" name="Rectangle 6">
          <a:hlinkClick xmlns:r="http://schemas.openxmlformats.org/officeDocument/2006/relationships" r:id="rId6"/>
        </xdr:cNvPr>
        <xdr:cNvSpPr/>
      </xdr:nvSpPr>
      <xdr:spPr>
        <a:xfrm>
          <a:off x="142875" y="22383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Délcio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257175</xdr:colOff>
      <xdr:row>11</xdr:row>
      <xdr:rowOff>104775</xdr:rowOff>
    </xdr:from>
    <xdr:to>
      <xdr:col>4</xdr:col>
      <xdr:colOff>228600</xdr:colOff>
      <xdr:row>12</xdr:row>
      <xdr:rowOff>123825</xdr:rowOff>
    </xdr:to>
    <xdr:sp macro="" textlink="">
      <xdr:nvSpPr>
        <xdr:cNvPr id="8" name="Rectangle 7">
          <a:hlinkClick xmlns:r="http://schemas.openxmlformats.org/officeDocument/2006/relationships" r:id="rId7"/>
        </xdr:cNvPr>
        <xdr:cNvSpPr/>
      </xdr:nvSpPr>
      <xdr:spPr>
        <a:xfrm>
          <a:off x="1476375" y="22383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Climar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352425</xdr:colOff>
      <xdr:row>11</xdr:row>
      <xdr:rowOff>114300</xdr:rowOff>
    </xdr:from>
    <xdr:to>
      <xdr:col>6</xdr:col>
      <xdr:colOff>323850</xdr:colOff>
      <xdr:row>12</xdr:row>
      <xdr:rowOff>133350</xdr:rowOff>
    </xdr:to>
    <xdr:sp macro="" textlink="">
      <xdr:nvSpPr>
        <xdr:cNvPr id="9" name="Rectangle 8">
          <a:hlinkClick xmlns:r="http://schemas.openxmlformats.org/officeDocument/2006/relationships" r:id="rId8"/>
        </xdr:cNvPr>
        <xdr:cNvSpPr/>
      </xdr:nvSpPr>
      <xdr:spPr>
        <a:xfrm>
          <a:off x="2790825" y="22479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Ivolnei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11</xdr:row>
      <xdr:rowOff>114300</xdr:rowOff>
    </xdr:from>
    <xdr:to>
      <xdr:col>8</xdr:col>
      <xdr:colOff>409575</xdr:colOff>
      <xdr:row>12</xdr:row>
      <xdr:rowOff>133350</xdr:rowOff>
    </xdr:to>
    <xdr:sp macro="" textlink="">
      <xdr:nvSpPr>
        <xdr:cNvPr id="10" name="Rectangle 9">
          <a:hlinkClick xmlns:r="http://schemas.openxmlformats.org/officeDocument/2006/relationships" r:id="rId9"/>
        </xdr:cNvPr>
        <xdr:cNvSpPr/>
      </xdr:nvSpPr>
      <xdr:spPr>
        <a:xfrm>
          <a:off x="4095750" y="22479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Jacir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8</xdr:col>
      <xdr:colOff>542925</xdr:colOff>
      <xdr:row>11</xdr:row>
      <xdr:rowOff>114300</xdr:rowOff>
    </xdr:from>
    <xdr:to>
      <xdr:col>10</xdr:col>
      <xdr:colOff>514350</xdr:colOff>
      <xdr:row>12</xdr:row>
      <xdr:rowOff>133350</xdr:rowOff>
    </xdr:to>
    <xdr:sp macro="" textlink="">
      <xdr:nvSpPr>
        <xdr:cNvPr id="11" name="Rectangle 10">
          <a:hlinkClick xmlns:r="http://schemas.openxmlformats.org/officeDocument/2006/relationships" r:id="rId10"/>
        </xdr:cNvPr>
        <xdr:cNvSpPr/>
      </xdr:nvSpPr>
      <xdr:spPr>
        <a:xfrm>
          <a:off x="5419725" y="22479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Leandro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38100</xdr:colOff>
      <xdr:row>11</xdr:row>
      <xdr:rowOff>114300</xdr:rowOff>
    </xdr:from>
    <xdr:to>
      <xdr:col>13</xdr:col>
      <xdr:colOff>9525</xdr:colOff>
      <xdr:row>12</xdr:row>
      <xdr:rowOff>133350</xdr:rowOff>
    </xdr:to>
    <xdr:sp macro="" textlink="">
      <xdr:nvSpPr>
        <xdr:cNvPr id="12" name="Rectangle 11">
          <a:hlinkClick xmlns:r="http://schemas.openxmlformats.org/officeDocument/2006/relationships" r:id="rId11"/>
        </xdr:cNvPr>
        <xdr:cNvSpPr/>
      </xdr:nvSpPr>
      <xdr:spPr>
        <a:xfrm>
          <a:off x="6743700" y="22479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Márcio</a:t>
          </a:r>
        </a:p>
      </xdr:txBody>
    </xdr:sp>
    <xdr:clientData/>
  </xdr:twoCellAnchor>
  <xdr:twoCellAnchor>
    <xdr:from>
      <xdr:col>13</xdr:col>
      <xdr:colOff>152400</xdr:colOff>
      <xdr:row>11</xdr:row>
      <xdr:rowOff>114300</xdr:rowOff>
    </xdr:from>
    <xdr:to>
      <xdr:col>15</xdr:col>
      <xdr:colOff>123825</xdr:colOff>
      <xdr:row>12</xdr:row>
      <xdr:rowOff>133350</xdr:rowOff>
    </xdr:to>
    <xdr:sp macro="" textlink="">
      <xdr:nvSpPr>
        <xdr:cNvPr id="13" name="Rectangle 12">
          <a:hlinkClick xmlns:r="http://schemas.openxmlformats.org/officeDocument/2006/relationships" r:id="rId12"/>
        </xdr:cNvPr>
        <xdr:cNvSpPr/>
      </xdr:nvSpPr>
      <xdr:spPr>
        <a:xfrm>
          <a:off x="8077200" y="22479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Marcos</a:t>
          </a:r>
        </a:p>
      </xdr:txBody>
    </xdr:sp>
    <xdr:clientData/>
  </xdr:twoCellAnchor>
  <xdr:twoCellAnchor>
    <xdr:from>
      <xdr:col>0</xdr:col>
      <xdr:colOff>133350</xdr:colOff>
      <xdr:row>13</xdr:row>
      <xdr:rowOff>9525</xdr:rowOff>
    </xdr:from>
    <xdr:to>
      <xdr:col>2</xdr:col>
      <xdr:colOff>104775</xdr:colOff>
      <xdr:row>14</xdr:row>
      <xdr:rowOff>28575</xdr:rowOff>
    </xdr:to>
    <xdr:sp macro="" textlink="">
      <xdr:nvSpPr>
        <xdr:cNvPr id="14" name="Rectangle 13">
          <a:hlinkClick xmlns:r="http://schemas.openxmlformats.org/officeDocument/2006/relationships" r:id="rId13"/>
        </xdr:cNvPr>
        <xdr:cNvSpPr/>
      </xdr:nvSpPr>
      <xdr:spPr>
        <a:xfrm>
          <a:off x="133350" y="256222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Paulo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342900</xdr:colOff>
      <xdr:row>13</xdr:row>
      <xdr:rowOff>38100</xdr:rowOff>
    </xdr:from>
    <xdr:to>
      <xdr:col>6</xdr:col>
      <xdr:colOff>314325</xdr:colOff>
      <xdr:row>14</xdr:row>
      <xdr:rowOff>57150</xdr:rowOff>
    </xdr:to>
    <xdr:sp macro="" textlink="">
      <xdr:nvSpPr>
        <xdr:cNvPr id="15" name="Rectangle 14">
          <a:hlinkClick xmlns:r="http://schemas.openxmlformats.org/officeDocument/2006/relationships" r:id="rId14"/>
        </xdr:cNvPr>
        <xdr:cNvSpPr/>
      </xdr:nvSpPr>
      <xdr:spPr>
        <a:xfrm>
          <a:off x="2781300" y="25908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13</xdr:row>
      <xdr:rowOff>38100</xdr:rowOff>
    </xdr:from>
    <xdr:to>
      <xdr:col>8</xdr:col>
      <xdr:colOff>409575</xdr:colOff>
      <xdr:row>14</xdr:row>
      <xdr:rowOff>57150</xdr:rowOff>
    </xdr:to>
    <xdr:sp macro="" textlink="">
      <xdr:nvSpPr>
        <xdr:cNvPr id="17" name="Rectangle 16">
          <a:hlinkClick xmlns:r="http://schemas.openxmlformats.org/officeDocument/2006/relationships" r:id="rId15"/>
        </xdr:cNvPr>
        <xdr:cNvSpPr/>
      </xdr:nvSpPr>
      <xdr:spPr>
        <a:xfrm>
          <a:off x="4095750" y="25908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Sidney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247650</xdr:colOff>
      <xdr:row>13</xdr:row>
      <xdr:rowOff>19050</xdr:rowOff>
    </xdr:from>
    <xdr:to>
      <xdr:col>4</xdr:col>
      <xdr:colOff>219075</xdr:colOff>
      <xdr:row>14</xdr:row>
      <xdr:rowOff>38100</xdr:rowOff>
    </xdr:to>
    <xdr:sp macro="" textlink="">
      <xdr:nvSpPr>
        <xdr:cNvPr id="18" name="Rectangle 17">
          <a:hlinkClick xmlns:r="http://schemas.openxmlformats.org/officeDocument/2006/relationships" r:id="rId16"/>
        </xdr:cNvPr>
        <xdr:cNvSpPr/>
      </xdr:nvSpPr>
      <xdr:spPr>
        <a:xfrm>
          <a:off x="1466850" y="25717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Renato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238125</xdr:colOff>
      <xdr:row>1</xdr:row>
      <xdr:rowOff>47625</xdr:rowOff>
    </xdr:from>
    <xdr:to>
      <xdr:col>7</xdr:col>
      <xdr:colOff>257175</xdr:colOff>
      <xdr:row>15</xdr:row>
      <xdr:rowOff>123825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161925</xdr:colOff>
      <xdr:row>16</xdr:row>
      <xdr:rowOff>28575</xdr:rowOff>
    </xdr:from>
    <xdr:to>
      <xdr:col>7</xdr:col>
      <xdr:colOff>180975</xdr:colOff>
      <xdr:row>30</xdr:row>
      <xdr:rowOff>104775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95250</xdr:colOff>
      <xdr:row>1</xdr:row>
      <xdr:rowOff>161925</xdr:rowOff>
    </xdr:from>
    <xdr:to>
      <xdr:col>15</xdr:col>
      <xdr:colOff>400050</xdr:colOff>
      <xdr:row>16</xdr:row>
      <xdr:rowOff>47625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171449</xdr:colOff>
      <xdr:row>0</xdr:row>
      <xdr:rowOff>104774</xdr:rowOff>
    </xdr:from>
    <xdr:to>
      <xdr:col>9</xdr:col>
      <xdr:colOff>257175</xdr:colOff>
      <xdr:row>20</xdr:row>
      <xdr:rowOff>85725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114300</xdr:colOff>
      <xdr:row>9</xdr:row>
      <xdr:rowOff>19050</xdr:rowOff>
    </xdr:from>
    <xdr:to>
      <xdr:col>2</xdr:col>
      <xdr:colOff>200025</xdr:colOff>
      <xdr:row>11</xdr:row>
      <xdr:rowOff>142875</xdr:rowOff>
    </xdr:to>
    <xdr:sp macro="" textlink="">
      <xdr:nvSpPr>
        <xdr:cNvPr id="2" name="TextBox 1"/>
        <xdr:cNvSpPr txBox="1"/>
      </xdr:nvSpPr>
      <xdr:spPr>
        <a:xfrm>
          <a:off x="114300" y="1733550"/>
          <a:ext cx="1304925" cy="504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t-PT" sz="2400" b="1"/>
            <a:t>Jorge</a:t>
          </a:r>
        </a:p>
      </xdr:txBody>
    </xdr:sp>
    <xdr:clientData/>
  </xdr:twoCellAnchor>
  <xdr:twoCellAnchor>
    <xdr:from>
      <xdr:col>9</xdr:col>
      <xdr:colOff>285750</xdr:colOff>
      <xdr:row>0</xdr:row>
      <xdr:rowOff>85725</xdr:rowOff>
    </xdr:from>
    <xdr:to>
      <xdr:col>18</xdr:col>
      <xdr:colOff>104775</xdr:colOff>
      <xdr:row>17</xdr:row>
      <xdr:rowOff>152401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57150</xdr:colOff>
      <xdr:row>9</xdr:row>
      <xdr:rowOff>66675</xdr:rowOff>
    </xdr:from>
    <xdr:to>
      <xdr:col>11</xdr:col>
      <xdr:colOff>142875</xdr:colOff>
      <xdr:row>12</xdr:row>
      <xdr:rowOff>0</xdr:rowOff>
    </xdr:to>
    <xdr:sp macro="" textlink="">
      <xdr:nvSpPr>
        <xdr:cNvPr id="5" name="TextBox 4"/>
        <xdr:cNvSpPr txBox="1"/>
      </xdr:nvSpPr>
      <xdr:spPr>
        <a:xfrm>
          <a:off x="5543550" y="1781175"/>
          <a:ext cx="1304925" cy="504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t-PT" sz="2400" b="1"/>
            <a:t>Vicente</a:t>
          </a:r>
        </a:p>
      </xdr:txBody>
    </xdr:sp>
    <xdr:clientData/>
  </xdr:twoCellAnchor>
  <xdr:twoCellAnchor>
    <xdr:from>
      <xdr:col>0</xdr:col>
      <xdr:colOff>66674</xdr:colOff>
      <xdr:row>19</xdr:row>
      <xdr:rowOff>76200</xdr:rowOff>
    </xdr:from>
    <xdr:to>
      <xdr:col>9</xdr:col>
      <xdr:colOff>123825</xdr:colOff>
      <xdr:row>39</xdr:row>
      <xdr:rowOff>38100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29</xdr:row>
      <xdr:rowOff>57150</xdr:rowOff>
    </xdr:from>
    <xdr:to>
      <xdr:col>2</xdr:col>
      <xdr:colOff>85725</xdr:colOff>
      <xdr:row>31</xdr:row>
      <xdr:rowOff>180975</xdr:rowOff>
    </xdr:to>
    <xdr:sp macro="" textlink="">
      <xdr:nvSpPr>
        <xdr:cNvPr id="7" name="TextBox 6"/>
        <xdr:cNvSpPr txBox="1"/>
      </xdr:nvSpPr>
      <xdr:spPr>
        <a:xfrm>
          <a:off x="0" y="5581650"/>
          <a:ext cx="1304925" cy="504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t-PT" sz="2400" b="1"/>
            <a:t>Edson</a:t>
          </a:r>
        </a:p>
      </xdr:txBody>
    </xdr:sp>
    <xdr:clientData/>
  </xdr:twoCellAnchor>
  <xdr:twoCellAnchor>
    <xdr:from>
      <xdr:col>8</xdr:col>
      <xdr:colOff>400049</xdr:colOff>
      <xdr:row>19</xdr:row>
      <xdr:rowOff>85724</xdr:rowOff>
    </xdr:from>
    <xdr:to>
      <xdr:col>18</xdr:col>
      <xdr:colOff>304800</xdr:colOff>
      <xdr:row>39</xdr:row>
      <xdr:rowOff>123825</xdr:rowOff>
    </xdr:to>
    <xdr:graphicFrame macro="">
      <xdr:nvGraphicFramePr>
        <xdr:cNvPr id="9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590550</xdr:colOff>
      <xdr:row>29</xdr:row>
      <xdr:rowOff>66675</xdr:rowOff>
    </xdr:from>
    <xdr:to>
      <xdr:col>11</xdr:col>
      <xdr:colOff>66675</xdr:colOff>
      <xdr:row>32</xdr:row>
      <xdr:rowOff>0</xdr:rowOff>
    </xdr:to>
    <xdr:sp macro="" textlink="">
      <xdr:nvSpPr>
        <xdr:cNvPr id="10" name="TextBox 9"/>
        <xdr:cNvSpPr txBox="1"/>
      </xdr:nvSpPr>
      <xdr:spPr>
        <a:xfrm>
          <a:off x="5467350" y="5591175"/>
          <a:ext cx="1304925" cy="504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t-PT" sz="2400" b="1"/>
            <a:t>Ezequiel</a:t>
          </a:r>
        </a:p>
      </xdr:txBody>
    </xdr:sp>
    <xdr:clientData/>
  </xdr:twoCellAnchor>
  <xdr:twoCellAnchor>
    <xdr:from>
      <xdr:col>17</xdr:col>
      <xdr:colOff>581024</xdr:colOff>
      <xdr:row>0</xdr:row>
      <xdr:rowOff>0</xdr:rowOff>
    </xdr:from>
    <xdr:to>
      <xdr:col>27</xdr:col>
      <xdr:colOff>114300</xdr:colOff>
      <xdr:row>18</xdr:row>
      <xdr:rowOff>114301</xdr:rowOff>
    </xdr:to>
    <xdr:graphicFrame macro="">
      <xdr:nvGraphicFramePr>
        <xdr:cNvPr id="11" name="Chart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18</xdr:col>
      <xdr:colOff>95250</xdr:colOff>
      <xdr:row>9</xdr:row>
      <xdr:rowOff>85725</xdr:rowOff>
    </xdr:from>
    <xdr:to>
      <xdr:col>20</xdr:col>
      <xdr:colOff>180975</xdr:colOff>
      <xdr:row>12</xdr:row>
      <xdr:rowOff>19050</xdr:rowOff>
    </xdr:to>
    <xdr:sp macro="" textlink="">
      <xdr:nvSpPr>
        <xdr:cNvPr id="12" name="TextBox 11"/>
        <xdr:cNvSpPr txBox="1"/>
      </xdr:nvSpPr>
      <xdr:spPr>
        <a:xfrm>
          <a:off x="11068050" y="1800225"/>
          <a:ext cx="1304925" cy="504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t-PT" sz="2400" b="1"/>
            <a:t>Diogo</a:t>
          </a:r>
        </a:p>
      </xdr:txBody>
    </xdr:sp>
    <xdr:clientData/>
  </xdr:twoCellAnchor>
  <xdr:twoCellAnchor>
    <xdr:from>
      <xdr:col>18</xdr:col>
      <xdr:colOff>9526</xdr:colOff>
      <xdr:row>20</xdr:row>
      <xdr:rowOff>38099</xdr:rowOff>
    </xdr:from>
    <xdr:to>
      <xdr:col>27</xdr:col>
      <xdr:colOff>76200</xdr:colOff>
      <xdr:row>37</xdr:row>
      <xdr:rowOff>104774</xdr:rowOff>
    </xdr:to>
    <xdr:graphicFrame macro="">
      <xdr:nvGraphicFramePr>
        <xdr:cNvPr id="13" name="Chart 1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18</xdr:col>
      <xdr:colOff>85725</xdr:colOff>
      <xdr:row>29</xdr:row>
      <xdr:rowOff>104775</xdr:rowOff>
    </xdr:from>
    <xdr:to>
      <xdr:col>20</xdr:col>
      <xdr:colOff>171450</xdr:colOff>
      <xdr:row>32</xdr:row>
      <xdr:rowOff>38100</xdr:rowOff>
    </xdr:to>
    <xdr:sp macro="" textlink="">
      <xdr:nvSpPr>
        <xdr:cNvPr id="14" name="TextBox 13"/>
        <xdr:cNvSpPr txBox="1"/>
      </xdr:nvSpPr>
      <xdr:spPr>
        <a:xfrm>
          <a:off x="11058525" y="5629275"/>
          <a:ext cx="1304925" cy="504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t-PT" sz="2400" b="1"/>
            <a:t>Junior</a:t>
          </a:r>
        </a:p>
      </xdr:txBody>
    </xdr:sp>
    <xdr:clientData/>
  </xdr:twoCellAnchor>
  <xdr:twoCellAnchor>
    <xdr:from>
      <xdr:col>27</xdr:col>
      <xdr:colOff>66675</xdr:colOff>
      <xdr:row>19</xdr:row>
      <xdr:rowOff>161925</xdr:rowOff>
    </xdr:from>
    <xdr:to>
      <xdr:col>34</xdr:col>
      <xdr:colOff>371475</xdr:colOff>
      <xdr:row>37</xdr:row>
      <xdr:rowOff>85725</xdr:rowOff>
    </xdr:to>
    <xdr:graphicFrame macro="">
      <xdr:nvGraphicFramePr>
        <xdr:cNvPr id="15" name="Chart 1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26</xdr:col>
      <xdr:colOff>561975</xdr:colOff>
      <xdr:row>29</xdr:row>
      <xdr:rowOff>9525</xdr:rowOff>
    </xdr:from>
    <xdr:to>
      <xdr:col>29</xdr:col>
      <xdr:colOff>38100</xdr:colOff>
      <xdr:row>31</xdr:row>
      <xdr:rowOff>133350</xdr:rowOff>
    </xdr:to>
    <xdr:sp macro="" textlink="">
      <xdr:nvSpPr>
        <xdr:cNvPr id="16" name="TextBox 15"/>
        <xdr:cNvSpPr txBox="1"/>
      </xdr:nvSpPr>
      <xdr:spPr>
        <a:xfrm>
          <a:off x="16411575" y="5534025"/>
          <a:ext cx="1304925" cy="504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t-PT" sz="2400" b="1"/>
            <a:t>Guri</a:t>
          </a:r>
          <a:r>
            <a:rPr lang="pt-PT" sz="2400" b="1" baseline="0"/>
            <a:t> Novo</a:t>
          </a:r>
          <a:endParaRPr lang="pt-PT" sz="2400" b="1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504825</xdr:colOff>
      <xdr:row>20</xdr:row>
      <xdr:rowOff>66675</xdr:rowOff>
    </xdr:from>
    <xdr:to>
      <xdr:col>15</xdr:col>
      <xdr:colOff>200025</xdr:colOff>
      <xdr:row>34</xdr:row>
      <xdr:rowOff>142875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581025</xdr:colOff>
      <xdr:row>4</xdr:row>
      <xdr:rowOff>142875</xdr:rowOff>
    </xdr:from>
    <xdr:to>
      <xdr:col>13</xdr:col>
      <xdr:colOff>447675</xdr:colOff>
      <xdr:row>19</xdr:row>
      <xdr:rowOff>28575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20</xdr:row>
      <xdr:rowOff>47625</xdr:rowOff>
    </xdr:from>
    <xdr:to>
      <xdr:col>7</xdr:col>
      <xdr:colOff>123825</xdr:colOff>
      <xdr:row>34</xdr:row>
      <xdr:rowOff>123825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171450</xdr:colOff>
      <xdr:row>4</xdr:row>
      <xdr:rowOff>114300</xdr:rowOff>
    </xdr:from>
    <xdr:to>
      <xdr:col>6</xdr:col>
      <xdr:colOff>514350</xdr:colOff>
      <xdr:row>19</xdr:row>
      <xdr:rowOff>0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14</xdr:col>
      <xdr:colOff>85724</xdr:colOff>
      <xdr:row>4</xdr:row>
      <xdr:rowOff>123825</xdr:rowOff>
    </xdr:from>
    <xdr:to>
      <xdr:col>20</xdr:col>
      <xdr:colOff>323849</xdr:colOff>
      <xdr:row>19</xdr:row>
      <xdr:rowOff>9525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142875</xdr:colOff>
      <xdr:row>0</xdr:row>
      <xdr:rowOff>104775</xdr:rowOff>
    </xdr:from>
    <xdr:to>
      <xdr:col>2</xdr:col>
      <xdr:colOff>114300</xdr:colOff>
      <xdr:row>1</xdr:row>
      <xdr:rowOff>123825</xdr:rowOff>
    </xdr:to>
    <xdr:sp macro="" textlink="">
      <xdr:nvSpPr>
        <xdr:cNvPr id="7" name="Rectangle 6">
          <a:hlinkClick xmlns:r="http://schemas.openxmlformats.org/officeDocument/2006/relationships" r:id="rId6"/>
        </xdr:cNvPr>
        <xdr:cNvSpPr/>
      </xdr:nvSpPr>
      <xdr:spPr>
        <a:xfrm>
          <a:off x="142875" y="104775"/>
          <a:ext cx="15335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Délcio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257175</xdr:colOff>
      <xdr:row>0</xdr:row>
      <xdr:rowOff>104775</xdr:rowOff>
    </xdr:from>
    <xdr:to>
      <xdr:col>4</xdr:col>
      <xdr:colOff>228600</xdr:colOff>
      <xdr:row>1</xdr:row>
      <xdr:rowOff>123825</xdr:rowOff>
    </xdr:to>
    <xdr:sp macro="" textlink="">
      <xdr:nvSpPr>
        <xdr:cNvPr id="8" name="Rectangle 7">
          <a:hlinkClick xmlns:r="http://schemas.openxmlformats.org/officeDocument/2006/relationships" r:id="rId7"/>
        </xdr:cNvPr>
        <xdr:cNvSpPr/>
      </xdr:nvSpPr>
      <xdr:spPr>
        <a:xfrm>
          <a:off x="1819275" y="104775"/>
          <a:ext cx="14763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Climar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352425</xdr:colOff>
      <xdr:row>0</xdr:row>
      <xdr:rowOff>114300</xdr:rowOff>
    </xdr:from>
    <xdr:to>
      <xdr:col>6</xdr:col>
      <xdr:colOff>323850</xdr:colOff>
      <xdr:row>1</xdr:row>
      <xdr:rowOff>133350</xdr:rowOff>
    </xdr:to>
    <xdr:sp macro="" textlink="">
      <xdr:nvSpPr>
        <xdr:cNvPr id="9" name="Rectangle 8">
          <a:hlinkClick xmlns:r="http://schemas.openxmlformats.org/officeDocument/2006/relationships" r:id="rId8"/>
        </xdr:cNvPr>
        <xdr:cNvSpPr/>
      </xdr:nvSpPr>
      <xdr:spPr>
        <a:xfrm>
          <a:off x="3419475" y="114300"/>
          <a:ext cx="1409700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Ivolnei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0</xdr:row>
      <xdr:rowOff>114300</xdr:rowOff>
    </xdr:from>
    <xdr:to>
      <xdr:col>8</xdr:col>
      <xdr:colOff>409575</xdr:colOff>
      <xdr:row>1</xdr:row>
      <xdr:rowOff>133350</xdr:rowOff>
    </xdr:to>
    <xdr:sp macro="" textlink="">
      <xdr:nvSpPr>
        <xdr:cNvPr id="10" name="Rectangle 9">
          <a:hlinkClick xmlns:r="http://schemas.openxmlformats.org/officeDocument/2006/relationships" r:id="rId9"/>
        </xdr:cNvPr>
        <xdr:cNvSpPr/>
      </xdr:nvSpPr>
      <xdr:spPr>
        <a:xfrm>
          <a:off x="4943475" y="114300"/>
          <a:ext cx="14001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Jacir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8</xdr:col>
      <xdr:colOff>542925</xdr:colOff>
      <xdr:row>0</xdr:row>
      <xdr:rowOff>114300</xdr:rowOff>
    </xdr:from>
    <xdr:to>
      <xdr:col>10</xdr:col>
      <xdr:colOff>514350</xdr:colOff>
      <xdr:row>1</xdr:row>
      <xdr:rowOff>133350</xdr:rowOff>
    </xdr:to>
    <xdr:sp macro="" textlink="">
      <xdr:nvSpPr>
        <xdr:cNvPr id="11" name="Rectangle 10">
          <a:hlinkClick xmlns:r="http://schemas.openxmlformats.org/officeDocument/2006/relationships" r:id="rId10"/>
        </xdr:cNvPr>
        <xdr:cNvSpPr/>
      </xdr:nvSpPr>
      <xdr:spPr>
        <a:xfrm>
          <a:off x="64770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Leandro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38100</xdr:colOff>
      <xdr:row>0</xdr:row>
      <xdr:rowOff>114300</xdr:rowOff>
    </xdr:from>
    <xdr:to>
      <xdr:col>13</xdr:col>
      <xdr:colOff>9525</xdr:colOff>
      <xdr:row>1</xdr:row>
      <xdr:rowOff>133350</xdr:rowOff>
    </xdr:to>
    <xdr:sp macro="" textlink="">
      <xdr:nvSpPr>
        <xdr:cNvPr id="12" name="Rectangle 11">
          <a:hlinkClick xmlns:r="http://schemas.openxmlformats.org/officeDocument/2006/relationships" r:id="rId11"/>
        </xdr:cNvPr>
        <xdr:cNvSpPr/>
      </xdr:nvSpPr>
      <xdr:spPr>
        <a:xfrm>
          <a:off x="780097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Márcio</a:t>
          </a:r>
        </a:p>
      </xdr:txBody>
    </xdr:sp>
    <xdr:clientData/>
  </xdr:twoCellAnchor>
  <xdr:twoCellAnchor>
    <xdr:from>
      <xdr:col>13</xdr:col>
      <xdr:colOff>152400</xdr:colOff>
      <xdr:row>0</xdr:row>
      <xdr:rowOff>114300</xdr:rowOff>
    </xdr:from>
    <xdr:to>
      <xdr:col>15</xdr:col>
      <xdr:colOff>123825</xdr:colOff>
      <xdr:row>1</xdr:row>
      <xdr:rowOff>133350</xdr:rowOff>
    </xdr:to>
    <xdr:sp macro="" textlink="">
      <xdr:nvSpPr>
        <xdr:cNvPr id="13" name="Rectangle 12">
          <a:hlinkClick xmlns:r="http://schemas.openxmlformats.org/officeDocument/2006/relationships" r:id="rId12"/>
        </xdr:cNvPr>
        <xdr:cNvSpPr/>
      </xdr:nvSpPr>
      <xdr:spPr>
        <a:xfrm>
          <a:off x="913447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Marcos</a:t>
          </a:r>
        </a:p>
      </xdr:txBody>
    </xdr:sp>
    <xdr:clientData/>
  </xdr:twoCellAnchor>
  <xdr:twoCellAnchor>
    <xdr:from>
      <xdr:col>0</xdr:col>
      <xdr:colOff>133350</xdr:colOff>
      <xdr:row>2</xdr:row>
      <xdr:rowOff>9525</xdr:rowOff>
    </xdr:from>
    <xdr:to>
      <xdr:col>2</xdr:col>
      <xdr:colOff>104775</xdr:colOff>
      <xdr:row>3</xdr:row>
      <xdr:rowOff>28575</xdr:rowOff>
    </xdr:to>
    <xdr:sp macro="" textlink="">
      <xdr:nvSpPr>
        <xdr:cNvPr id="14" name="Rectangle 13">
          <a:hlinkClick xmlns:r="http://schemas.openxmlformats.org/officeDocument/2006/relationships" r:id="rId13"/>
        </xdr:cNvPr>
        <xdr:cNvSpPr/>
      </xdr:nvSpPr>
      <xdr:spPr>
        <a:xfrm>
          <a:off x="133350" y="428625"/>
          <a:ext cx="15335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Paulo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342900</xdr:colOff>
      <xdr:row>2</xdr:row>
      <xdr:rowOff>38100</xdr:rowOff>
    </xdr:from>
    <xdr:to>
      <xdr:col>6</xdr:col>
      <xdr:colOff>314325</xdr:colOff>
      <xdr:row>3</xdr:row>
      <xdr:rowOff>57150</xdr:rowOff>
    </xdr:to>
    <xdr:sp macro="" textlink="">
      <xdr:nvSpPr>
        <xdr:cNvPr id="15" name="Rectangle 14">
          <a:hlinkClick xmlns:r="http://schemas.openxmlformats.org/officeDocument/2006/relationships" r:id="rId14"/>
        </xdr:cNvPr>
        <xdr:cNvSpPr/>
      </xdr:nvSpPr>
      <xdr:spPr>
        <a:xfrm>
          <a:off x="3409950" y="457200"/>
          <a:ext cx="1409700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2</xdr:row>
      <xdr:rowOff>38100</xdr:rowOff>
    </xdr:from>
    <xdr:to>
      <xdr:col>8</xdr:col>
      <xdr:colOff>409575</xdr:colOff>
      <xdr:row>3</xdr:row>
      <xdr:rowOff>57150</xdr:rowOff>
    </xdr:to>
    <xdr:sp macro="" textlink="">
      <xdr:nvSpPr>
        <xdr:cNvPr id="16" name="Rectangle 15">
          <a:hlinkClick xmlns:r="http://schemas.openxmlformats.org/officeDocument/2006/relationships" r:id="rId15"/>
        </xdr:cNvPr>
        <xdr:cNvSpPr/>
      </xdr:nvSpPr>
      <xdr:spPr>
        <a:xfrm>
          <a:off x="4943475" y="457200"/>
          <a:ext cx="14001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Sidney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247650</xdr:colOff>
      <xdr:row>2</xdr:row>
      <xdr:rowOff>19050</xdr:rowOff>
    </xdr:from>
    <xdr:to>
      <xdr:col>4</xdr:col>
      <xdr:colOff>219075</xdr:colOff>
      <xdr:row>3</xdr:row>
      <xdr:rowOff>38100</xdr:rowOff>
    </xdr:to>
    <xdr:sp macro="" textlink="">
      <xdr:nvSpPr>
        <xdr:cNvPr id="17" name="Rectangle 16">
          <a:hlinkClick xmlns:r="http://schemas.openxmlformats.org/officeDocument/2006/relationships" r:id="rId16"/>
        </xdr:cNvPr>
        <xdr:cNvSpPr/>
      </xdr:nvSpPr>
      <xdr:spPr>
        <a:xfrm>
          <a:off x="1809750" y="438150"/>
          <a:ext cx="14763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Renato</a:t>
          </a:r>
        </a:p>
      </xdr:txBody>
    </xdr:sp>
    <xdr:clientData/>
  </xdr:twoCellAnchor>
  <xdr:twoCellAnchor>
    <xdr:from>
      <xdr:col>8</xdr:col>
      <xdr:colOff>542925</xdr:colOff>
      <xdr:row>2</xdr:row>
      <xdr:rowOff>9525</xdr:rowOff>
    </xdr:from>
    <xdr:to>
      <xdr:col>13</xdr:col>
      <xdr:colOff>28575</xdr:colOff>
      <xdr:row>3</xdr:row>
      <xdr:rowOff>47625</xdr:rowOff>
    </xdr:to>
    <xdr:sp macro="" textlink="">
      <xdr:nvSpPr>
        <xdr:cNvPr id="18" name="Rectangle 17">
          <a:hlinkClick xmlns:r="http://schemas.openxmlformats.org/officeDocument/2006/relationships" r:id="rId17"/>
        </xdr:cNvPr>
        <xdr:cNvSpPr/>
      </xdr:nvSpPr>
      <xdr:spPr>
        <a:xfrm>
          <a:off x="6477000" y="428625"/>
          <a:ext cx="2533650" cy="2286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Início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15</xdr:col>
      <xdr:colOff>276225</xdr:colOff>
      <xdr:row>19</xdr:row>
      <xdr:rowOff>104775</xdr:rowOff>
    </xdr:from>
    <xdr:to>
      <xdr:col>22</xdr:col>
      <xdr:colOff>581025</xdr:colOff>
      <xdr:row>33</xdr:row>
      <xdr:rowOff>180975</xdr:rowOff>
    </xdr:to>
    <xdr:graphicFrame macro="">
      <xdr:nvGraphicFramePr>
        <xdr:cNvPr id="19" name="Chart 1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4</xdr:row>
      <xdr:rowOff>57150</xdr:rowOff>
    </xdr:from>
    <xdr:to>
      <xdr:col>7</xdr:col>
      <xdr:colOff>428625</xdr:colOff>
      <xdr:row>24</xdr:row>
      <xdr:rowOff>66675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466725</xdr:colOff>
      <xdr:row>4</xdr:row>
      <xdr:rowOff>152400</xdr:rowOff>
    </xdr:from>
    <xdr:to>
      <xdr:col>16</xdr:col>
      <xdr:colOff>219075</xdr:colOff>
      <xdr:row>23</xdr:row>
      <xdr:rowOff>114300</xdr:rowOff>
    </xdr:to>
    <xdr:graphicFrame macro="">
      <xdr:nvGraphicFramePr>
        <xdr:cNvPr id="11" name="Chart 1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133350</xdr:colOff>
      <xdr:row>39</xdr:row>
      <xdr:rowOff>76199</xdr:rowOff>
    </xdr:from>
    <xdr:to>
      <xdr:col>14</xdr:col>
      <xdr:colOff>228600</xdr:colOff>
      <xdr:row>54</xdr:row>
      <xdr:rowOff>19050</xdr:rowOff>
    </xdr:to>
    <xdr:graphicFrame macro="">
      <xdr:nvGraphicFramePr>
        <xdr:cNvPr id="12" name="Chart 1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238125</xdr:colOff>
      <xdr:row>25</xdr:row>
      <xdr:rowOff>47625</xdr:rowOff>
    </xdr:from>
    <xdr:to>
      <xdr:col>6</xdr:col>
      <xdr:colOff>304800</xdr:colOff>
      <xdr:row>39</xdr:row>
      <xdr:rowOff>123825</xdr:rowOff>
    </xdr:to>
    <xdr:graphicFrame macro="">
      <xdr:nvGraphicFramePr>
        <xdr:cNvPr id="14" name="Chart 1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152400</xdr:colOff>
      <xdr:row>24</xdr:row>
      <xdr:rowOff>180975</xdr:rowOff>
    </xdr:from>
    <xdr:to>
      <xdr:col>14</xdr:col>
      <xdr:colOff>247650</xdr:colOff>
      <xdr:row>39</xdr:row>
      <xdr:rowOff>66675</xdr:rowOff>
    </xdr:to>
    <xdr:graphicFrame macro="">
      <xdr:nvGraphicFramePr>
        <xdr:cNvPr id="16" name="Chart 1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15</xdr:col>
      <xdr:colOff>28575</xdr:colOff>
      <xdr:row>39</xdr:row>
      <xdr:rowOff>142875</xdr:rowOff>
    </xdr:from>
    <xdr:to>
      <xdr:col>22</xdr:col>
      <xdr:colOff>333375</xdr:colOff>
      <xdr:row>54</xdr:row>
      <xdr:rowOff>28575</xdr:rowOff>
    </xdr:to>
    <xdr:graphicFrame macro="">
      <xdr:nvGraphicFramePr>
        <xdr:cNvPr id="17" name="Chart 1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285750</xdr:colOff>
      <xdr:row>39</xdr:row>
      <xdr:rowOff>66675</xdr:rowOff>
    </xdr:from>
    <xdr:to>
      <xdr:col>6</xdr:col>
      <xdr:colOff>352425</xdr:colOff>
      <xdr:row>53</xdr:row>
      <xdr:rowOff>142875</xdr:rowOff>
    </xdr:to>
    <xdr:graphicFrame macro="">
      <xdr:nvGraphicFramePr>
        <xdr:cNvPr id="9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142875</xdr:colOff>
      <xdr:row>0</xdr:row>
      <xdr:rowOff>104775</xdr:rowOff>
    </xdr:from>
    <xdr:to>
      <xdr:col>2</xdr:col>
      <xdr:colOff>114300</xdr:colOff>
      <xdr:row>1</xdr:row>
      <xdr:rowOff>123825</xdr:rowOff>
    </xdr:to>
    <xdr:sp macro="" textlink="">
      <xdr:nvSpPr>
        <xdr:cNvPr id="10" name="Rectangle 9">
          <a:hlinkClick xmlns:r="http://schemas.openxmlformats.org/officeDocument/2006/relationships" r:id="rId8"/>
        </xdr:cNvPr>
        <xdr:cNvSpPr/>
      </xdr:nvSpPr>
      <xdr:spPr>
        <a:xfrm>
          <a:off x="142875" y="104775"/>
          <a:ext cx="15335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Délcio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257175</xdr:colOff>
      <xdr:row>0</xdr:row>
      <xdr:rowOff>104775</xdr:rowOff>
    </xdr:from>
    <xdr:to>
      <xdr:col>4</xdr:col>
      <xdr:colOff>228600</xdr:colOff>
      <xdr:row>1</xdr:row>
      <xdr:rowOff>123825</xdr:rowOff>
    </xdr:to>
    <xdr:sp macro="" textlink="">
      <xdr:nvSpPr>
        <xdr:cNvPr id="13" name="Rectangle 12">
          <a:hlinkClick xmlns:r="http://schemas.openxmlformats.org/officeDocument/2006/relationships" r:id="rId9"/>
        </xdr:cNvPr>
        <xdr:cNvSpPr/>
      </xdr:nvSpPr>
      <xdr:spPr>
        <a:xfrm>
          <a:off x="1819275" y="104775"/>
          <a:ext cx="14763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Climar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352425</xdr:colOff>
      <xdr:row>0</xdr:row>
      <xdr:rowOff>114300</xdr:rowOff>
    </xdr:from>
    <xdr:to>
      <xdr:col>6</xdr:col>
      <xdr:colOff>323850</xdr:colOff>
      <xdr:row>1</xdr:row>
      <xdr:rowOff>133350</xdr:rowOff>
    </xdr:to>
    <xdr:sp macro="" textlink="">
      <xdr:nvSpPr>
        <xdr:cNvPr id="15" name="Rectangle 14">
          <a:hlinkClick xmlns:r="http://schemas.openxmlformats.org/officeDocument/2006/relationships" r:id="rId10"/>
        </xdr:cNvPr>
        <xdr:cNvSpPr/>
      </xdr:nvSpPr>
      <xdr:spPr>
        <a:xfrm>
          <a:off x="3419475" y="114300"/>
          <a:ext cx="1409700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Ivolnei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0</xdr:row>
      <xdr:rowOff>114300</xdr:rowOff>
    </xdr:from>
    <xdr:to>
      <xdr:col>8</xdr:col>
      <xdr:colOff>409575</xdr:colOff>
      <xdr:row>1</xdr:row>
      <xdr:rowOff>133350</xdr:rowOff>
    </xdr:to>
    <xdr:sp macro="" textlink="">
      <xdr:nvSpPr>
        <xdr:cNvPr id="18" name="Rectangle 17">
          <a:hlinkClick xmlns:r="http://schemas.openxmlformats.org/officeDocument/2006/relationships" r:id="rId11"/>
        </xdr:cNvPr>
        <xdr:cNvSpPr/>
      </xdr:nvSpPr>
      <xdr:spPr>
        <a:xfrm>
          <a:off x="4943475" y="114300"/>
          <a:ext cx="14001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Jacir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8</xdr:col>
      <xdr:colOff>542925</xdr:colOff>
      <xdr:row>0</xdr:row>
      <xdr:rowOff>114300</xdr:rowOff>
    </xdr:from>
    <xdr:to>
      <xdr:col>10</xdr:col>
      <xdr:colOff>514350</xdr:colOff>
      <xdr:row>1</xdr:row>
      <xdr:rowOff>133350</xdr:rowOff>
    </xdr:to>
    <xdr:sp macro="" textlink="">
      <xdr:nvSpPr>
        <xdr:cNvPr id="19" name="Rectangle 18">
          <a:hlinkClick xmlns:r="http://schemas.openxmlformats.org/officeDocument/2006/relationships" r:id="rId12"/>
        </xdr:cNvPr>
        <xdr:cNvSpPr/>
      </xdr:nvSpPr>
      <xdr:spPr>
        <a:xfrm>
          <a:off x="64770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Leandro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38100</xdr:colOff>
      <xdr:row>0</xdr:row>
      <xdr:rowOff>114300</xdr:rowOff>
    </xdr:from>
    <xdr:to>
      <xdr:col>13</xdr:col>
      <xdr:colOff>9525</xdr:colOff>
      <xdr:row>1</xdr:row>
      <xdr:rowOff>133350</xdr:rowOff>
    </xdr:to>
    <xdr:sp macro="" textlink="">
      <xdr:nvSpPr>
        <xdr:cNvPr id="20" name="Rectangle 19">
          <a:hlinkClick xmlns:r="http://schemas.openxmlformats.org/officeDocument/2006/relationships" r:id="rId13"/>
        </xdr:cNvPr>
        <xdr:cNvSpPr/>
      </xdr:nvSpPr>
      <xdr:spPr>
        <a:xfrm>
          <a:off x="780097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Márcio</a:t>
          </a:r>
        </a:p>
      </xdr:txBody>
    </xdr:sp>
    <xdr:clientData/>
  </xdr:twoCellAnchor>
  <xdr:twoCellAnchor>
    <xdr:from>
      <xdr:col>13</xdr:col>
      <xdr:colOff>152400</xdr:colOff>
      <xdr:row>0</xdr:row>
      <xdr:rowOff>114300</xdr:rowOff>
    </xdr:from>
    <xdr:to>
      <xdr:col>15</xdr:col>
      <xdr:colOff>123825</xdr:colOff>
      <xdr:row>1</xdr:row>
      <xdr:rowOff>133350</xdr:rowOff>
    </xdr:to>
    <xdr:sp macro="" textlink="">
      <xdr:nvSpPr>
        <xdr:cNvPr id="21" name="Rectangle 20">
          <a:hlinkClick xmlns:r="http://schemas.openxmlformats.org/officeDocument/2006/relationships" r:id="rId14"/>
        </xdr:cNvPr>
        <xdr:cNvSpPr/>
      </xdr:nvSpPr>
      <xdr:spPr>
        <a:xfrm>
          <a:off x="913447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Marcos</a:t>
          </a:r>
        </a:p>
      </xdr:txBody>
    </xdr:sp>
    <xdr:clientData/>
  </xdr:twoCellAnchor>
  <xdr:twoCellAnchor>
    <xdr:from>
      <xdr:col>0</xdr:col>
      <xdr:colOff>133350</xdr:colOff>
      <xdr:row>2</xdr:row>
      <xdr:rowOff>9525</xdr:rowOff>
    </xdr:from>
    <xdr:to>
      <xdr:col>2</xdr:col>
      <xdr:colOff>104775</xdr:colOff>
      <xdr:row>3</xdr:row>
      <xdr:rowOff>28575</xdr:rowOff>
    </xdr:to>
    <xdr:sp macro="" textlink="">
      <xdr:nvSpPr>
        <xdr:cNvPr id="22" name="Rectangle 21">
          <a:hlinkClick xmlns:r="http://schemas.openxmlformats.org/officeDocument/2006/relationships" r:id="rId15"/>
        </xdr:cNvPr>
        <xdr:cNvSpPr/>
      </xdr:nvSpPr>
      <xdr:spPr>
        <a:xfrm>
          <a:off x="133350" y="428625"/>
          <a:ext cx="15335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Paulo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342900</xdr:colOff>
      <xdr:row>2</xdr:row>
      <xdr:rowOff>38100</xdr:rowOff>
    </xdr:from>
    <xdr:to>
      <xdr:col>6</xdr:col>
      <xdr:colOff>314325</xdr:colOff>
      <xdr:row>3</xdr:row>
      <xdr:rowOff>57150</xdr:rowOff>
    </xdr:to>
    <xdr:sp macro="" textlink="">
      <xdr:nvSpPr>
        <xdr:cNvPr id="23" name="Rectangle 22">
          <a:hlinkClick xmlns:r="http://schemas.openxmlformats.org/officeDocument/2006/relationships" r:id="rId16"/>
        </xdr:cNvPr>
        <xdr:cNvSpPr/>
      </xdr:nvSpPr>
      <xdr:spPr>
        <a:xfrm>
          <a:off x="3409950" y="457200"/>
          <a:ext cx="1409700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2</xdr:row>
      <xdr:rowOff>38100</xdr:rowOff>
    </xdr:from>
    <xdr:to>
      <xdr:col>8</xdr:col>
      <xdr:colOff>409575</xdr:colOff>
      <xdr:row>3</xdr:row>
      <xdr:rowOff>57150</xdr:rowOff>
    </xdr:to>
    <xdr:sp macro="" textlink="">
      <xdr:nvSpPr>
        <xdr:cNvPr id="24" name="Rectangle 23">
          <a:hlinkClick xmlns:r="http://schemas.openxmlformats.org/officeDocument/2006/relationships" r:id="rId17"/>
        </xdr:cNvPr>
        <xdr:cNvSpPr/>
      </xdr:nvSpPr>
      <xdr:spPr>
        <a:xfrm>
          <a:off x="4943475" y="457200"/>
          <a:ext cx="14001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Sidney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247650</xdr:colOff>
      <xdr:row>2</xdr:row>
      <xdr:rowOff>19050</xdr:rowOff>
    </xdr:from>
    <xdr:to>
      <xdr:col>4</xdr:col>
      <xdr:colOff>219075</xdr:colOff>
      <xdr:row>3</xdr:row>
      <xdr:rowOff>38100</xdr:rowOff>
    </xdr:to>
    <xdr:sp macro="" textlink="">
      <xdr:nvSpPr>
        <xdr:cNvPr id="25" name="Rectangle 24">
          <a:hlinkClick xmlns:r="http://schemas.openxmlformats.org/officeDocument/2006/relationships" r:id="rId18"/>
        </xdr:cNvPr>
        <xdr:cNvSpPr/>
      </xdr:nvSpPr>
      <xdr:spPr>
        <a:xfrm>
          <a:off x="1809750" y="438150"/>
          <a:ext cx="14763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Renato</a:t>
          </a:r>
        </a:p>
      </xdr:txBody>
    </xdr:sp>
    <xdr:clientData/>
  </xdr:twoCellAnchor>
  <xdr:twoCellAnchor>
    <xdr:from>
      <xdr:col>8</xdr:col>
      <xdr:colOff>542925</xdr:colOff>
      <xdr:row>2</xdr:row>
      <xdr:rowOff>9525</xdr:rowOff>
    </xdr:from>
    <xdr:to>
      <xdr:col>13</xdr:col>
      <xdr:colOff>28575</xdr:colOff>
      <xdr:row>3</xdr:row>
      <xdr:rowOff>47625</xdr:rowOff>
    </xdr:to>
    <xdr:sp macro="" textlink="">
      <xdr:nvSpPr>
        <xdr:cNvPr id="26" name="Rectangle 25">
          <a:hlinkClick xmlns:r="http://schemas.openxmlformats.org/officeDocument/2006/relationships" r:id="rId19"/>
        </xdr:cNvPr>
        <xdr:cNvSpPr/>
      </xdr:nvSpPr>
      <xdr:spPr>
        <a:xfrm>
          <a:off x="6477000" y="428625"/>
          <a:ext cx="2533650" cy="2286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Início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333375</xdr:colOff>
      <xdr:row>7</xdr:row>
      <xdr:rowOff>95250</xdr:rowOff>
    </xdr:from>
    <xdr:to>
      <xdr:col>6</xdr:col>
      <xdr:colOff>66675</xdr:colOff>
      <xdr:row>22</xdr:row>
      <xdr:rowOff>9525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390527</xdr:colOff>
      <xdr:row>7</xdr:row>
      <xdr:rowOff>19050</xdr:rowOff>
    </xdr:from>
    <xdr:to>
      <xdr:col>13</xdr:col>
      <xdr:colOff>66675</xdr:colOff>
      <xdr:row>22</xdr:row>
      <xdr:rowOff>152400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85725</xdr:colOff>
      <xdr:row>39</xdr:row>
      <xdr:rowOff>104774</xdr:rowOff>
    </xdr:from>
    <xdr:to>
      <xdr:col>12</xdr:col>
      <xdr:colOff>581025</xdr:colOff>
      <xdr:row>54</xdr:row>
      <xdr:rowOff>47625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295275</xdr:colOff>
      <xdr:row>23</xdr:row>
      <xdr:rowOff>104775</xdr:rowOff>
    </xdr:from>
    <xdr:to>
      <xdr:col>6</xdr:col>
      <xdr:colOff>171450</xdr:colOff>
      <xdr:row>37</xdr:row>
      <xdr:rowOff>180975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314325</xdr:colOff>
      <xdr:row>23</xdr:row>
      <xdr:rowOff>133350</xdr:rowOff>
    </xdr:from>
    <xdr:to>
      <xdr:col>13</xdr:col>
      <xdr:colOff>85725</xdr:colOff>
      <xdr:row>38</xdr:row>
      <xdr:rowOff>19050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304800</xdr:colOff>
      <xdr:row>38</xdr:row>
      <xdr:rowOff>76200</xdr:rowOff>
    </xdr:from>
    <xdr:to>
      <xdr:col>7</xdr:col>
      <xdr:colOff>123825</xdr:colOff>
      <xdr:row>53</xdr:row>
      <xdr:rowOff>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314325</xdr:colOff>
      <xdr:row>40</xdr:row>
      <xdr:rowOff>9523</xdr:rowOff>
    </xdr:from>
    <xdr:to>
      <xdr:col>20</xdr:col>
      <xdr:colOff>161925</xdr:colOff>
      <xdr:row>54</xdr:row>
      <xdr:rowOff>85724</xdr:rowOff>
    </xdr:to>
    <xdr:graphicFrame macro="">
      <xdr:nvGraphicFramePr>
        <xdr:cNvPr id="38" name="Chart 3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142875</xdr:colOff>
      <xdr:row>0</xdr:row>
      <xdr:rowOff>104775</xdr:rowOff>
    </xdr:from>
    <xdr:to>
      <xdr:col>2</xdr:col>
      <xdr:colOff>114300</xdr:colOff>
      <xdr:row>1</xdr:row>
      <xdr:rowOff>123825</xdr:rowOff>
    </xdr:to>
    <xdr:sp macro="" textlink="">
      <xdr:nvSpPr>
        <xdr:cNvPr id="39" name="Rectangle 38">
          <a:hlinkClick xmlns:r="http://schemas.openxmlformats.org/officeDocument/2006/relationships" r:id="rId8"/>
        </xdr:cNvPr>
        <xdr:cNvSpPr/>
      </xdr:nvSpPr>
      <xdr:spPr>
        <a:xfrm>
          <a:off x="142875" y="22383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Délcio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257175</xdr:colOff>
      <xdr:row>0</xdr:row>
      <xdr:rowOff>104775</xdr:rowOff>
    </xdr:from>
    <xdr:to>
      <xdr:col>4</xdr:col>
      <xdr:colOff>228600</xdr:colOff>
      <xdr:row>1</xdr:row>
      <xdr:rowOff>123825</xdr:rowOff>
    </xdr:to>
    <xdr:sp macro="" textlink="">
      <xdr:nvSpPr>
        <xdr:cNvPr id="40" name="Rectangle 39">
          <a:hlinkClick xmlns:r="http://schemas.openxmlformats.org/officeDocument/2006/relationships" r:id="rId9"/>
        </xdr:cNvPr>
        <xdr:cNvSpPr/>
      </xdr:nvSpPr>
      <xdr:spPr>
        <a:xfrm>
          <a:off x="1476375" y="22383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Climar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352425</xdr:colOff>
      <xdr:row>0</xdr:row>
      <xdr:rowOff>114300</xdr:rowOff>
    </xdr:from>
    <xdr:to>
      <xdr:col>6</xdr:col>
      <xdr:colOff>323850</xdr:colOff>
      <xdr:row>1</xdr:row>
      <xdr:rowOff>133350</xdr:rowOff>
    </xdr:to>
    <xdr:sp macro="" textlink="">
      <xdr:nvSpPr>
        <xdr:cNvPr id="41" name="Rectangle 40">
          <a:hlinkClick xmlns:r="http://schemas.openxmlformats.org/officeDocument/2006/relationships" r:id="rId10"/>
        </xdr:cNvPr>
        <xdr:cNvSpPr/>
      </xdr:nvSpPr>
      <xdr:spPr>
        <a:xfrm>
          <a:off x="2790825" y="22479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Ivolnei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0</xdr:row>
      <xdr:rowOff>114300</xdr:rowOff>
    </xdr:from>
    <xdr:to>
      <xdr:col>8</xdr:col>
      <xdr:colOff>409575</xdr:colOff>
      <xdr:row>1</xdr:row>
      <xdr:rowOff>133350</xdr:rowOff>
    </xdr:to>
    <xdr:sp macro="" textlink="">
      <xdr:nvSpPr>
        <xdr:cNvPr id="42" name="Rectangle 41">
          <a:hlinkClick xmlns:r="http://schemas.openxmlformats.org/officeDocument/2006/relationships" r:id="rId11"/>
        </xdr:cNvPr>
        <xdr:cNvSpPr/>
      </xdr:nvSpPr>
      <xdr:spPr>
        <a:xfrm>
          <a:off x="4095750" y="22479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Jacir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8</xdr:col>
      <xdr:colOff>542925</xdr:colOff>
      <xdr:row>0</xdr:row>
      <xdr:rowOff>114300</xdr:rowOff>
    </xdr:from>
    <xdr:to>
      <xdr:col>10</xdr:col>
      <xdr:colOff>514350</xdr:colOff>
      <xdr:row>1</xdr:row>
      <xdr:rowOff>133350</xdr:rowOff>
    </xdr:to>
    <xdr:sp macro="" textlink="">
      <xdr:nvSpPr>
        <xdr:cNvPr id="43" name="Rectangle 42">
          <a:hlinkClick xmlns:r="http://schemas.openxmlformats.org/officeDocument/2006/relationships" r:id="rId12"/>
        </xdr:cNvPr>
        <xdr:cNvSpPr/>
      </xdr:nvSpPr>
      <xdr:spPr>
        <a:xfrm>
          <a:off x="5419725" y="22479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Leandro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38100</xdr:colOff>
      <xdr:row>0</xdr:row>
      <xdr:rowOff>114300</xdr:rowOff>
    </xdr:from>
    <xdr:to>
      <xdr:col>13</xdr:col>
      <xdr:colOff>9525</xdr:colOff>
      <xdr:row>1</xdr:row>
      <xdr:rowOff>133350</xdr:rowOff>
    </xdr:to>
    <xdr:sp macro="" textlink="">
      <xdr:nvSpPr>
        <xdr:cNvPr id="44" name="Rectangle 43">
          <a:hlinkClick xmlns:r="http://schemas.openxmlformats.org/officeDocument/2006/relationships" r:id="rId13"/>
        </xdr:cNvPr>
        <xdr:cNvSpPr/>
      </xdr:nvSpPr>
      <xdr:spPr>
        <a:xfrm>
          <a:off x="6743700" y="22479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Márcio</a:t>
          </a:r>
        </a:p>
      </xdr:txBody>
    </xdr:sp>
    <xdr:clientData/>
  </xdr:twoCellAnchor>
  <xdr:twoCellAnchor>
    <xdr:from>
      <xdr:col>13</xdr:col>
      <xdr:colOff>152400</xdr:colOff>
      <xdr:row>0</xdr:row>
      <xdr:rowOff>114300</xdr:rowOff>
    </xdr:from>
    <xdr:to>
      <xdr:col>15</xdr:col>
      <xdr:colOff>123825</xdr:colOff>
      <xdr:row>1</xdr:row>
      <xdr:rowOff>133350</xdr:rowOff>
    </xdr:to>
    <xdr:sp macro="" textlink="">
      <xdr:nvSpPr>
        <xdr:cNvPr id="45" name="Rectangle 44">
          <a:hlinkClick xmlns:r="http://schemas.openxmlformats.org/officeDocument/2006/relationships" r:id="rId14"/>
        </xdr:cNvPr>
        <xdr:cNvSpPr/>
      </xdr:nvSpPr>
      <xdr:spPr>
        <a:xfrm>
          <a:off x="8077200" y="22479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Marcos</a:t>
          </a:r>
        </a:p>
      </xdr:txBody>
    </xdr:sp>
    <xdr:clientData/>
  </xdr:twoCellAnchor>
  <xdr:twoCellAnchor>
    <xdr:from>
      <xdr:col>0</xdr:col>
      <xdr:colOff>133350</xdr:colOff>
      <xdr:row>2</xdr:row>
      <xdr:rowOff>9525</xdr:rowOff>
    </xdr:from>
    <xdr:to>
      <xdr:col>2</xdr:col>
      <xdr:colOff>104775</xdr:colOff>
      <xdr:row>3</xdr:row>
      <xdr:rowOff>28575</xdr:rowOff>
    </xdr:to>
    <xdr:sp macro="" textlink="">
      <xdr:nvSpPr>
        <xdr:cNvPr id="46" name="Rectangle 45">
          <a:hlinkClick xmlns:r="http://schemas.openxmlformats.org/officeDocument/2006/relationships" r:id="rId15"/>
        </xdr:cNvPr>
        <xdr:cNvSpPr/>
      </xdr:nvSpPr>
      <xdr:spPr>
        <a:xfrm>
          <a:off x="133350" y="256222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Paulo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342900</xdr:colOff>
      <xdr:row>2</xdr:row>
      <xdr:rowOff>38100</xdr:rowOff>
    </xdr:from>
    <xdr:to>
      <xdr:col>6</xdr:col>
      <xdr:colOff>314325</xdr:colOff>
      <xdr:row>3</xdr:row>
      <xdr:rowOff>57150</xdr:rowOff>
    </xdr:to>
    <xdr:sp macro="" textlink="">
      <xdr:nvSpPr>
        <xdr:cNvPr id="47" name="Rectangle 46">
          <a:hlinkClick xmlns:r="http://schemas.openxmlformats.org/officeDocument/2006/relationships" r:id="rId16"/>
        </xdr:cNvPr>
        <xdr:cNvSpPr/>
      </xdr:nvSpPr>
      <xdr:spPr>
        <a:xfrm>
          <a:off x="2781300" y="25908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2</xdr:row>
      <xdr:rowOff>38100</xdr:rowOff>
    </xdr:from>
    <xdr:to>
      <xdr:col>8</xdr:col>
      <xdr:colOff>409575</xdr:colOff>
      <xdr:row>3</xdr:row>
      <xdr:rowOff>57150</xdr:rowOff>
    </xdr:to>
    <xdr:sp macro="" textlink="">
      <xdr:nvSpPr>
        <xdr:cNvPr id="48" name="Rectangle 47">
          <a:hlinkClick xmlns:r="http://schemas.openxmlformats.org/officeDocument/2006/relationships" r:id="rId17"/>
        </xdr:cNvPr>
        <xdr:cNvSpPr/>
      </xdr:nvSpPr>
      <xdr:spPr>
        <a:xfrm>
          <a:off x="4095750" y="25908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Sidney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247650</xdr:colOff>
      <xdr:row>2</xdr:row>
      <xdr:rowOff>19050</xdr:rowOff>
    </xdr:from>
    <xdr:to>
      <xdr:col>4</xdr:col>
      <xdr:colOff>219075</xdr:colOff>
      <xdr:row>3</xdr:row>
      <xdr:rowOff>38100</xdr:rowOff>
    </xdr:to>
    <xdr:sp macro="" textlink="">
      <xdr:nvSpPr>
        <xdr:cNvPr id="49" name="Rectangle 48">
          <a:hlinkClick xmlns:r="http://schemas.openxmlformats.org/officeDocument/2006/relationships" r:id="rId18"/>
        </xdr:cNvPr>
        <xdr:cNvSpPr/>
      </xdr:nvSpPr>
      <xdr:spPr>
        <a:xfrm>
          <a:off x="1466850" y="25717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Renato</a:t>
          </a:r>
        </a:p>
      </xdr:txBody>
    </xdr:sp>
    <xdr:clientData/>
  </xdr:twoCellAnchor>
  <xdr:twoCellAnchor>
    <xdr:from>
      <xdr:col>8</xdr:col>
      <xdr:colOff>542925</xdr:colOff>
      <xdr:row>2</xdr:row>
      <xdr:rowOff>9525</xdr:rowOff>
    </xdr:from>
    <xdr:to>
      <xdr:col>13</xdr:col>
      <xdr:colOff>28575</xdr:colOff>
      <xdr:row>3</xdr:row>
      <xdr:rowOff>47625</xdr:rowOff>
    </xdr:to>
    <xdr:sp macro="" textlink="">
      <xdr:nvSpPr>
        <xdr:cNvPr id="51" name="Rectangle 50">
          <a:hlinkClick xmlns:r="http://schemas.openxmlformats.org/officeDocument/2006/relationships" r:id="rId19"/>
        </xdr:cNvPr>
        <xdr:cNvSpPr/>
      </xdr:nvSpPr>
      <xdr:spPr>
        <a:xfrm>
          <a:off x="6477000" y="428625"/>
          <a:ext cx="2533650" cy="2286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Início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13</xdr:col>
      <xdr:colOff>57150</xdr:colOff>
      <xdr:row>13</xdr:row>
      <xdr:rowOff>19050</xdr:rowOff>
    </xdr:from>
    <xdr:to>
      <xdr:col>22</xdr:col>
      <xdr:colOff>209549</xdr:colOff>
      <xdr:row>35</xdr:row>
      <xdr:rowOff>171450</xdr:rowOff>
    </xdr:to>
    <xdr:graphicFrame macro="">
      <xdr:nvGraphicFramePr>
        <xdr:cNvPr id="21" name="Chart 2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333375</xdr:colOff>
      <xdr:row>7</xdr:row>
      <xdr:rowOff>95250</xdr:rowOff>
    </xdr:from>
    <xdr:to>
      <xdr:col>6</xdr:col>
      <xdr:colOff>66675</xdr:colOff>
      <xdr:row>22</xdr:row>
      <xdr:rowOff>9525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390527</xdr:colOff>
      <xdr:row>7</xdr:row>
      <xdr:rowOff>19050</xdr:rowOff>
    </xdr:from>
    <xdr:to>
      <xdr:col>13</xdr:col>
      <xdr:colOff>66675</xdr:colOff>
      <xdr:row>22</xdr:row>
      <xdr:rowOff>152400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85725</xdr:colOff>
      <xdr:row>39</xdr:row>
      <xdr:rowOff>104774</xdr:rowOff>
    </xdr:from>
    <xdr:to>
      <xdr:col>12</xdr:col>
      <xdr:colOff>581025</xdr:colOff>
      <xdr:row>54</xdr:row>
      <xdr:rowOff>47625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295275</xdr:colOff>
      <xdr:row>23</xdr:row>
      <xdr:rowOff>104775</xdr:rowOff>
    </xdr:from>
    <xdr:to>
      <xdr:col>6</xdr:col>
      <xdr:colOff>171450</xdr:colOff>
      <xdr:row>37</xdr:row>
      <xdr:rowOff>180975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314325</xdr:colOff>
      <xdr:row>23</xdr:row>
      <xdr:rowOff>133350</xdr:rowOff>
    </xdr:from>
    <xdr:to>
      <xdr:col>13</xdr:col>
      <xdr:colOff>85725</xdr:colOff>
      <xdr:row>38</xdr:row>
      <xdr:rowOff>19050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304799</xdr:colOff>
      <xdr:row>38</xdr:row>
      <xdr:rowOff>76199</xdr:rowOff>
    </xdr:from>
    <xdr:to>
      <xdr:col>7</xdr:col>
      <xdr:colOff>152399</xdr:colOff>
      <xdr:row>53</xdr:row>
      <xdr:rowOff>28574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314325</xdr:colOff>
      <xdr:row>40</xdr:row>
      <xdr:rowOff>9523</xdr:rowOff>
    </xdr:from>
    <xdr:to>
      <xdr:col>20</xdr:col>
      <xdr:colOff>161925</xdr:colOff>
      <xdr:row>54</xdr:row>
      <xdr:rowOff>85724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142875</xdr:colOff>
      <xdr:row>0</xdr:row>
      <xdr:rowOff>104775</xdr:rowOff>
    </xdr:from>
    <xdr:to>
      <xdr:col>2</xdr:col>
      <xdr:colOff>114300</xdr:colOff>
      <xdr:row>1</xdr:row>
      <xdr:rowOff>123825</xdr:rowOff>
    </xdr:to>
    <xdr:sp macro="" textlink="">
      <xdr:nvSpPr>
        <xdr:cNvPr id="9" name="Rectangle 8">
          <a:hlinkClick xmlns:r="http://schemas.openxmlformats.org/officeDocument/2006/relationships" r:id="rId8"/>
        </xdr:cNvPr>
        <xdr:cNvSpPr/>
      </xdr:nvSpPr>
      <xdr:spPr>
        <a:xfrm>
          <a:off x="142875" y="104775"/>
          <a:ext cx="15335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Délcio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257175</xdr:colOff>
      <xdr:row>0</xdr:row>
      <xdr:rowOff>104775</xdr:rowOff>
    </xdr:from>
    <xdr:to>
      <xdr:col>4</xdr:col>
      <xdr:colOff>228600</xdr:colOff>
      <xdr:row>1</xdr:row>
      <xdr:rowOff>123825</xdr:rowOff>
    </xdr:to>
    <xdr:sp macro="" textlink="">
      <xdr:nvSpPr>
        <xdr:cNvPr id="10" name="Rectangle 9">
          <a:hlinkClick xmlns:r="http://schemas.openxmlformats.org/officeDocument/2006/relationships" r:id="rId9"/>
        </xdr:cNvPr>
        <xdr:cNvSpPr/>
      </xdr:nvSpPr>
      <xdr:spPr>
        <a:xfrm>
          <a:off x="1819275" y="104775"/>
          <a:ext cx="14763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Climar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352425</xdr:colOff>
      <xdr:row>0</xdr:row>
      <xdr:rowOff>114300</xdr:rowOff>
    </xdr:from>
    <xdr:to>
      <xdr:col>6</xdr:col>
      <xdr:colOff>323850</xdr:colOff>
      <xdr:row>1</xdr:row>
      <xdr:rowOff>133350</xdr:rowOff>
    </xdr:to>
    <xdr:sp macro="" textlink="">
      <xdr:nvSpPr>
        <xdr:cNvPr id="11" name="Rectangle 10">
          <a:hlinkClick xmlns:r="http://schemas.openxmlformats.org/officeDocument/2006/relationships" r:id="rId10"/>
        </xdr:cNvPr>
        <xdr:cNvSpPr/>
      </xdr:nvSpPr>
      <xdr:spPr>
        <a:xfrm>
          <a:off x="3419475" y="114300"/>
          <a:ext cx="1409700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Ivolnei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0</xdr:row>
      <xdr:rowOff>114300</xdr:rowOff>
    </xdr:from>
    <xdr:to>
      <xdr:col>8</xdr:col>
      <xdr:colOff>409575</xdr:colOff>
      <xdr:row>1</xdr:row>
      <xdr:rowOff>133350</xdr:rowOff>
    </xdr:to>
    <xdr:sp macro="" textlink="">
      <xdr:nvSpPr>
        <xdr:cNvPr id="12" name="Rectangle 11">
          <a:hlinkClick xmlns:r="http://schemas.openxmlformats.org/officeDocument/2006/relationships" r:id="rId11"/>
        </xdr:cNvPr>
        <xdr:cNvSpPr/>
      </xdr:nvSpPr>
      <xdr:spPr>
        <a:xfrm>
          <a:off x="4943475" y="114300"/>
          <a:ext cx="14001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Jacir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8</xdr:col>
      <xdr:colOff>542925</xdr:colOff>
      <xdr:row>0</xdr:row>
      <xdr:rowOff>114300</xdr:rowOff>
    </xdr:from>
    <xdr:to>
      <xdr:col>10</xdr:col>
      <xdr:colOff>514350</xdr:colOff>
      <xdr:row>1</xdr:row>
      <xdr:rowOff>133350</xdr:rowOff>
    </xdr:to>
    <xdr:sp macro="" textlink="">
      <xdr:nvSpPr>
        <xdr:cNvPr id="13" name="Rectangle 12">
          <a:hlinkClick xmlns:r="http://schemas.openxmlformats.org/officeDocument/2006/relationships" r:id="rId12"/>
        </xdr:cNvPr>
        <xdr:cNvSpPr/>
      </xdr:nvSpPr>
      <xdr:spPr>
        <a:xfrm>
          <a:off x="64770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Leandro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38100</xdr:colOff>
      <xdr:row>0</xdr:row>
      <xdr:rowOff>114300</xdr:rowOff>
    </xdr:from>
    <xdr:to>
      <xdr:col>13</xdr:col>
      <xdr:colOff>9525</xdr:colOff>
      <xdr:row>1</xdr:row>
      <xdr:rowOff>133350</xdr:rowOff>
    </xdr:to>
    <xdr:sp macro="" textlink="">
      <xdr:nvSpPr>
        <xdr:cNvPr id="14" name="Rectangle 13">
          <a:hlinkClick xmlns:r="http://schemas.openxmlformats.org/officeDocument/2006/relationships" r:id="rId13"/>
        </xdr:cNvPr>
        <xdr:cNvSpPr/>
      </xdr:nvSpPr>
      <xdr:spPr>
        <a:xfrm>
          <a:off x="780097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Márcio</a:t>
          </a:r>
        </a:p>
      </xdr:txBody>
    </xdr:sp>
    <xdr:clientData/>
  </xdr:twoCellAnchor>
  <xdr:twoCellAnchor>
    <xdr:from>
      <xdr:col>13</xdr:col>
      <xdr:colOff>152400</xdr:colOff>
      <xdr:row>0</xdr:row>
      <xdr:rowOff>114300</xdr:rowOff>
    </xdr:from>
    <xdr:to>
      <xdr:col>15</xdr:col>
      <xdr:colOff>123825</xdr:colOff>
      <xdr:row>1</xdr:row>
      <xdr:rowOff>133350</xdr:rowOff>
    </xdr:to>
    <xdr:sp macro="" textlink="">
      <xdr:nvSpPr>
        <xdr:cNvPr id="15" name="Rectangle 14">
          <a:hlinkClick xmlns:r="http://schemas.openxmlformats.org/officeDocument/2006/relationships" r:id="rId14"/>
        </xdr:cNvPr>
        <xdr:cNvSpPr/>
      </xdr:nvSpPr>
      <xdr:spPr>
        <a:xfrm>
          <a:off x="913447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Marcos</a:t>
          </a:r>
        </a:p>
      </xdr:txBody>
    </xdr:sp>
    <xdr:clientData/>
  </xdr:twoCellAnchor>
  <xdr:twoCellAnchor>
    <xdr:from>
      <xdr:col>0</xdr:col>
      <xdr:colOff>133350</xdr:colOff>
      <xdr:row>2</xdr:row>
      <xdr:rowOff>9525</xdr:rowOff>
    </xdr:from>
    <xdr:to>
      <xdr:col>2</xdr:col>
      <xdr:colOff>104775</xdr:colOff>
      <xdr:row>3</xdr:row>
      <xdr:rowOff>28575</xdr:rowOff>
    </xdr:to>
    <xdr:sp macro="" textlink="">
      <xdr:nvSpPr>
        <xdr:cNvPr id="16" name="Rectangle 15">
          <a:hlinkClick xmlns:r="http://schemas.openxmlformats.org/officeDocument/2006/relationships" r:id="rId15"/>
        </xdr:cNvPr>
        <xdr:cNvSpPr/>
      </xdr:nvSpPr>
      <xdr:spPr>
        <a:xfrm>
          <a:off x="133350" y="428625"/>
          <a:ext cx="15335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Paulo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342900</xdr:colOff>
      <xdr:row>2</xdr:row>
      <xdr:rowOff>38100</xdr:rowOff>
    </xdr:from>
    <xdr:to>
      <xdr:col>6</xdr:col>
      <xdr:colOff>314325</xdr:colOff>
      <xdr:row>3</xdr:row>
      <xdr:rowOff>57150</xdr:rowOff>
    </xdr:to>
    <xdr:sp macro="" textlink="">
      <xdr:nvSpPr>
        <xdr:cNvPr id="17" name="Rectangle 16">
          <a:hlinkClick xmlns:r="http://schemas.openxmlformats.org/officeDocument/2006/relationships" r:id="rId16"/>
        </xdr:cNvPr>
        <xdr:cNvSpPr/>
      </xdr:nvSpPr>
      <xdr:spPr>
        <a:xfrm>
          <a:off x="3409950" y="457200"/>
          <a:ext cx="1409700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2</xdr:row>
      <xdr:rowOff>38100</xdr:rowOff>
    </xdr:from>
    <xdr:to>
      <xdr:col>8</xdr:col>
      <xdr:colOff>409575</xdr:colOff>
      <xdr:row>3</xdr:row>
      <xdr:rowOff>57150</xdr:rowOff>
    </xdr:to>
    <xdr:sp macro="" textlink="">
      <xdr:nvSpPr>
        <xdr:cNvPr id="18" name="Rectangle 17">
          <a:hlinkClick xmlns:r="http://schemas.openxmlformats.org/officeDocument/2006/relationships" r:id="rId17"/>
        </xdr:cNvPr>
        <xdr:cNvSpPr/>
      </xdr:nvSpPr>
      <xdr:spPr>
        <a:xfrm>
          <a:off x="4943475" y="457200"/>
          <a:ext cx="14001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Sidney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247650</xdr:colOff>
      <xdr:row>2</xdr:row>
      <xdr:rowOff>19050</xdr:rowOff>
    </xdr:from>
    <xdr:to>
      <xdr:col>4</xdr:col>
      <xdr:colOff>219075</xdr:colOff>
      <xdr:row>3</xdr:row>
      <xdr:rowOff>38100</xdr:rowOff>
    </xdr:to>
    <xdr:sp macro="" textlink="">
      <xdr:nvSpPr>
        <xdr:cNvPr id="19" name="Rectangle 18">
          <a:hlinkClick xmlns:r="http://schemas.openxmlformats.org/officeDocument/2006/relationships" r:id="rId18"/>
        </xdr:cNvPr>
        <xdr:cNvSpPr/>
      </xdr:nvSpPr>
      <xdr:spPr>
        <a:xfrm>
          <a:off x="1809750" y="438150"/>
          <a:ext cx="14763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Renato</a:t>
          </a:r>
        </a:p>
      </xdr:txBody>
    </xdr:sp>
    <xdr:clientData/>
  </xdr:twoCellAnchor>
  <xdr:twoCellAnchor>
    <xdr:from>
      <xdr:col>8</xdr:col>
      <xdr:colOff>542925</xdr:colOff>
      <xdr:row>2</xdr:row>
      <xdr:rowOff>9525</xdr:rowOff>
    </xdr:from>
    <xdr:to>
      <xdr:col>13</xdr:col>
      <xdr:colOff>28575</xdr:colOff>
      <xdr:row>3</xdr:row>
      <xdr:rowOff>47625</xdr:rowOff>
    </xdr:to>
    <xdr:sp macro="" textlink="">
      <xdr:nvSpPr>
        <xdr:cNvPr id="20" name="Rectangle 19">
          <a:hlinkClick xmlns:r="http://schemas.openxmlformats.org/officeDocument/2006/relationships" r:id="rId19"/>
        </xdr:cNvPr>
        <xdr:cNvSpPr/>
      </xdr:nvSpPr>
      <xdr:spPr>
        <a:xfrm>
          <a:off x="6477000" y="428625"/>
          <a:ext cx="2533650" cy="2286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Início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13</xdr:col>
      <xdr:colOff>419100</xdr:colOff>
      <xdr:row>5</xdr:row>
      <xdr:rowOff>180976</xdr:rowOff>
    </xdr:from>
    <xdr:to>
      <xdr:col>23</xdr:col>
      <xdr:colOff>95250</xdr:colOff>
      <xdr:row>31</xdr:row>
      <xdr:rowOff>9526</xdr:rowOff>
    </xdr:to>
    <xdr:graphicFrame macro="">
      <xdr:nvGraphicFramePr>
        <xdr:cNvPr id="21" name="Chart 2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333375</xdr:colOff>
      <xdr:row>7</xdr:row>
      <xdr:rowOff>95250</xdr:rowOff>
    </xdr:from>
    <xdr:to>
      <xdr:col>6</xdr:col>
      <xdr:colOff>66675</xdr:colOff>
      <xdr:row>22</xdr:row>
      <xdr:rowOff>9525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390527</xdr:colOff>
      <xdr:row>7</xdr:row>
      <xdr:rowOff>19050</xdr:rowOff>
    </xdr:from>
    <xdr:to>
      <xdr:col>13</xdr:col>
      <xdr:colOff>66675</xdr:colOff>
      <xdr:row>22</xdr:row>
      <xdr:rowOff>152400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85725</xdr:colOff>
      <xdr:row>39</xdr:row>
      <xdr:rowOff>104774</xdr:rowOff>
    </xdr:from>
    <xdr:to>
      <xdr:col>12</xdr:col>
      <xdr:colOff>581025</xdr:colOff>
      <xdr:row>54</xdr:row>
      <xdr:rowOff>47625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295275</xdr:colOff>
      <xdr:row>23</xdr:row>
      <xdr:rowOff>104775</xdr:rowOff>
    </xdr:from>
    <xdr:to>
      <xdr:col>6</xdr:col>
      <xdr:colOff>171450</xdr:colOff>
      <xdr:row>37</xdr:row>
      <xdr:rowOff>180975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314325</xdr:colOff>
      <xdr:row>23</xdr:row>
      <xdr:rowOff>133350</xdr:rowOff>
    </xdr:from>
    <xdr:to>
      <xdr:col>13</xdr:col>
      <xdr:colOff>85725</xdr:colOff>
      <xdr:row>38</xdr:row>
      <xdr:rowOff>19050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304799</xdr:colOff>
      <xdr:row>38</xdr:row>
      <xdr:rowOff>76200</xdr:rowOff>
    </xdr:from>
    <xdr:to>
      <xdr:col>7</xdr:col>
      <xdr:colOff>38099</xdr:colOff>
      <xdr:row>53</xdr:row>
      <xdr:rowOff>57150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314325</xdr:colOff>
      <xdr:row>40</xdr:row>
      <xdr:rowOff>9523</xdr:rowOff>
    </xdr:from>
    <xdr:to>
      <xdr:col>20</xdr:col>
      <xdr:colOff>161925</xdr:colOff>
      <xdr:row>54</xdr:row>
      <xdr:rowOff>85724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142875</xdr:colOff>
      <xdr:row>0</xdr:row>
      <xdr:rowOff>104775</xdr:rowOff>
    </xdr:from>
    <xdr:to>
      <xdr:col>2</xdr:col>
      <xdr:colOff>114300</xdr:colOff>
      <xdr:row>1</xdr:row>
      <xdr:rowOff>123825</xdr:rowOff>
    </xdr:to>
    <xdr:sp macro="" textlink="">
      <xdr:nvSpPr>
        <xdr:cNvPr id="9" name="Rectangle 8">
          <a:hlinkClick xmlns:r="http://schemas.openxmlformats.org/officeDocument/2006/relationships" r:id="rId8"/>
        </xdr:cNvPr>
        <xdr:cNvSpPr/>
      </xdr:nvSpPr>
      <xdr:spPr>
        <a:xfrm>
          <a:off x="142875" y="104775"/>
          <a:ext cx="15335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Délcio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257175</xdr:colOff>
      <xdr:row>0</xdr:row>
      <xdr:rowOff>104775</xdr:rowOff>
    </xdr:from>
    <xdr:to>
      <xdr:col>4</xdr:col>
      <xdr:colOff>228600</xdr:colOff>
      <xdr:row>1</xdr:row>
      <xdr:rowOff>123825</xdr:rowOff>
    </xdr:to>
    <xdr:sp macro="" textlink="">
      <xdr:nvSpPr>
        <xdr:cNvPr id="10" name="Rectangle 9">
          <a:hlinkClick xmlns:r="http://schemas.openxmlformats.org/officeDocument/2006/relationships" r:id="rId9"/>
        </xdr:cNvPr>
        <xdr:cNvSpPr/>
      </xdr:nvSpPr>
      <xdr:spPr>
        <a:xfrm>
          <a:off x="1819275" y="104775"/>
          <a:ext cx="14763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Climar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352425</xdr:colOff>
      <xdr:row>0</xdr:row>
      <xdr:rowOff>114300</xdr:rowOff>
    </xdr:from>
    <xdr:to>
      <xdr:col>6</xdr:col>
      <xdr:colOff>323850</xdr:colOff>
      <xdr:row>1</xdr:row>
      <xdr:rowOff>133350</xdr:rowOff>
    </xdr:to>
    <xdr:sp macro="" textlink="">
      <xdr:nvSpPr>
        <xdr:cNvPr id="11" name="Rectangle 10">
          <a:hlinkClick xmlns:r="http://schemas.openxmlformats.org/officeDocument/2006/relationships" r:id="rId10"/>
        </xdr:cNvPr>
        <xdr:cNvSpPr/>
      </xdr:nvSpPr>
      <xdr:spPr>
        <a:xfrm>
          <a:off x="3419475" y="114300"/>
          <a:ext cx="1409700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Ivolnei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0</xdr:row>
      <xdr:rowOff>114300</xdr:rowOff>
    </xdr:from>
    <xdr:to>
      <xdr:col>8</xdr:col>
      <xdr:colOff>409575</xdr:colOff>
      <xdr:row>1</xdr:row>
      <xdr:rowOff>133350</xdr:rowOff>
    </xdr:to>
    <xdr:sp macro="" textlink="">
      <xdr:nvSpPr>
        <xdr:cNvPr id="12" name="Rectangle 11">
          <a:hlinkClick xmlns:r="http://schemas.openxmlformats.org/officeDocument/2006/relationships" r:id="rId11"/>
        </xdr:cNvPr>
        <xdr:cNvSpPr/>
      </xdr:nvSpPr>
      <xdr:spPr>
        <a:xfrm>
          <a:off x="4943475" y="114300"/>
          <a:ext cx="14001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Jacir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8</xdr:col>
      <xdr:colOff>542925</xdr:colOff>
      <xdr:row>0</xdr:row>
      <xdr:rowOff>114300</xdr:rowOff>
    </xdr:from>
    <xdr:to>
      <xdr:col>10</xdr:col>
      <xdr:colOff>514350</xdr:colOff>
      <xdr:row>1</xdr:row>
      <xdr:rowOff>133350</xdr:rowOff>
    </xdr:to>
    <xdr:sp macro="" textlink="">
      <xdr:nvSpPr>
        <xdr:cNvPr id="13" name="Rectangle 12">
          <a:hlinkClick xmlns:r="http://schemas.openxmlformats.org/officeDocument/2006/relationships" r:id="rId12"/>
        </xdr:cNvPr>
        <xdr:cNvSpPr/>
      </xdr:nvSpPr>
      <xdr:spPr>
        <a:xfrm>
          <a:off x="64770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Leandro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38100</xdr:colOff>
      <xdr:row>0</xdr:row>
      <xdr:rowOff>114300</xdr:rowOff>
    </xdr:from>
    <xdr:to>
      <xdr:col>13</xdr:col>
      <xdr:colOff>9525</xdr:colOff>
      <xdr:row>1</xdr:row>
      <xdr:rowOff>133350</xdr:rowOff>
    </xdr:to>
    <xdr:sp macro="" textlink="">
      <xdr:nvSpPr>
        <xdr:cNvPr id="14" name="Rectangle 13">
          <a:hlinkClick xmlns:r="http://schemas.openxmlformats.org/officeDocument/2006/relationships" r:id="rId13"/>
        </xdr:cNvPr>
        <xdr:cNvSpPr/>
      </xdr:nvSpPr>
      <xdr:spPr>
        <a:xfrm>
          <a:off x="780097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Márcio</a:t>
          </a:r>
        </a:p>
      </xdr:txBody>
    </xdr:sp>
    <xdr:clientData/>
  </xdr:twoCellAnchor>
  <xdr:twoCellAnchor>
    <xdr:from>
      <xdr:col>13</xdr:col>
      <xdr:colOff>152400</xdr:colOff>
      <xdr:row>0</xdr:row>
      <xdr:rowOff>114300</xdr:rowOff>
    </xdr:from>
    <xdr:to>
      <xdr:col>15</xdr:col>
      <xdr:colOff>123825</xdr:colOff>
      <xdr:row>1</xdr:row>
      <xdr:rowOff>133350</xdr:rowOff>
    </xdr:to>
    <xdr:sp macro="" textlink="">
      <xdr:nvSpPr>
        <xdr:cNvPr id="15" name="Rectangle 14">
          <a:hlinkClick xmlns:r="http://schemas.openxmlformats.org/officeDocument/2006/relationships" r:id="rId14"/>
        </xdr:cNvPr>
        <xdr:cNvSpPr/>
      </xdr:nvSpPr>
      <xdr:spPr>
        <a:xfrm>
          <a:off x="913447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Marcos</a:t>
          </a:r>
        </a:p>
      </xdr:txBody>
    </xdr:sp>
    <xdr:clientData/>
  </xdr:twoCellAnchor>
  <xdr:twoCellAnchor>
    <xdr:from>
      <xdr:col>0</xdr:col>
      <xdr:colOff>133350</xdr:colOff>
      <xdr:row>2</xdr:row>
      <xdr:rowOff>9525</xdr:rowOff>
    </xdr:from>
    <xdr:to>
      <xdr:col>2</xdr:col>
      <xdr:colOff>104775</xdr:colOff>
      <xdr:row>3</xdr:row>
      <xdr:rowOff>28575</xdr:rowOff>
    </xdr:to>
    <xdr:sp macro="" textlink="">
      <xdr:nvSpPr>
        <xdr:cNvPr id="16" name="Rectangle 15">
          <a:hlinkClick xmlns:r="http://schemas.openxmlformats.org/officeDocument/2006/relationships" r:id="rId15"/>
        </xdr:cNvPr>
        <xdr:cNvSpPr/>
      </xdr:nvSpPr>
      <xdr:spPr>
        <a:xfrm>
          <a:off x="133350" y="428625"/>
          <a:ext cx="15335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Paulo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342900</xdr:colOff>
      <xdr:row>2</xdr:row>
      <xdr:rowOff>38100</xdr:rowOff>
    </xdr:from>
    <xdr:to>
      <xdr:col>6</xdr:col>
      <xdr:colOff>314325</xdr:colOff>
      <xdr:row>3</xdr:row>
      <xdr:rowOff>57150</xdr:rowOff>
    </xdr:to>
    <xdr:sp macro="" textlink="">
      <xdr:nvSpPr>
        <xdr:cNvPr id="17" name="Rectangle 16">
          <a:hlinkClick xmlns:r="http://schemas.openxmlformats.org/officeDocument/2006/relationships" r:id="rId16"/>
        </xdr:cNvPr>
        <xdr:cNvSpPr/>
      </xdr:nvSpPr>
      <xdr:spPr>
        <a:xfrm>
          <a:off x="3409950" y="457200"/>
          <a:ext cx="1409700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2</xdr:row>
      <xdr:rowOff>38100</xdr:rowOff>
    </xdr:from>
    <xdr:to>
      <xdr:col>8</xdr:col>
      <xdr:colOff>409575</xdr:colOff>
      <xdr:row>3</xdr:row>
      <xdr:rowOff>57150</xdr:rowOff>
    </xdr:to>
    <xdr:sp macro="" textlink="">
      <xdr:nvSpPr>
        <xdr:cNvPr id="18" name="Rectangle 17">
          <a:hlinkClick xmlns:r="http://schemas.openxmlformats.org/officeDocument/2006/relationships" r:id="rId17"/>
        </xdr:cNvPr>
        <xdr:cNvSpPr/>
      </xdr:nvSpPr>
      <xdr:spPr>
        <a:xfrm>
          <a:off x="4943475" y="457200"/>
          <a:ext cx="14001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Sidney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247650</xdr:colOff>
      <xdr:row>2</xdr:row>
      <xdr:rowOff>19050</xdr:rowOff>
    </xdr:from>
    <xdr:to>
      <xdr:col>4</xdr:col>
      <xdr:colOff>219075</xdr:colOff>
      <xdr:row>3</xdr:row>
      <xdr:rowOff>38100</xdr:rowOff>
    </xdr:to>
    <xdr:sp macro="" textlink="">
      <xdr:nvSpPr>
        <xdr:cNvPr id="19" name="Rectangle 18">
          <a:hlinkClick xmlns:r="http://schemas.openxmlformats.org/officeDocument/2006/relationships" r:id="rId18"/>
        </xdr:cNvPr>
        <xdr:cNvSpPr/>
      </xdr:nvSpPr>
      <xdr:spPr>
        <a:xfrm>
          <a:off x="1809750" y="438150"/>
          <a:ext cx="14763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Renato</a:t>
          </a:r>
        </a:p>
      </xdr:txBody>
    </xdr:sp>
    <xdr:clientData/>
  </xdr:twoCellAnchor>
  <xdr:twoCellAnchor>
    <xdr:from>
      <xdr:col>8</xdr:col>
      <xdr:colOff>542925</xdr:colOff>
      <xdr:row>2</xdr:row>
      <xdr:rowOff>9525</xdr:rowOff>
    </xdr:from>
    <xdr:to>
      <xdr:col>13</xdr:col>
      <xdr:colOff>28575</xdr:colOff>
      <xdr:row>3</xdr:row>
      <xdr:rowOff>47625</xdr:rowOff>
    </xdr:to>
    <xdr:sp macro="" textlink="">
      <xdr:nvSpPr>
        <xdr:cNvPr id="20" name="Rectangle 19">
          <a:hlinkClick xmlns:r="http://schemas.openxmlformats.org/officeDocument/2006/relationships" r:id="rId19"/>
        </xdr:cNvPr>
        <xdr:cNvSpPr/>
      </xdr:nvSpPr>
      <xdr:spPr>
        <a:xfrm>
          <a:off x="6477000" y="428625"/>
          <a:ext cx="2533650" cy="2286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Início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14</xdr:col>
      <xdr:colOff>85725</xdr:colOff>
      <xdr:row>10</xdr:row>
      <xdr:rowOff>76200</xdr:rowOff>
    </xdr:from>
    <xdr:to>
      <xdr:col>24</xdr:col>
      <xdr:colOff>342900</xdr:colOff>
      <xdr:row>34</xdr:row>
      <xdr:rowOff>180975</xdr:rowOff>
    </xdr:to>
    <xdr:graphicFrame macro="">
      <xdr:nvGraphicFramePr>
        <xdr:cNvPr id="21" name="Chart 2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333375</xdr:colOff>
      <xdr:row>7</xdr:row>
      <xdr:rowOff>95250</xdr:rowOff>
    </xdr:from>
    <xdr:to>
      <xdr:col>6</xdr:col>
      <xdr:colOff>66675</xdr:colOff>
      <xdr:row>22</xdr:row>
      <xdr:rowOff>9525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390527</xdr:colOff>
      <xdr:row>7</xdr:row>
      <xdr:rowOff>19050</xdr:rowOff>
    </xdr:from>
    <xdr:to>
      <xdr:col>13</xdr:col>
      <xdr:colOff>66675</xdr:colOff>
      <xdr:row>22</xdr:row>
      <xdr:rowOff>152400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295275</xdr:colOff>
      <xdr:row>23</xdr:row>
      <xdr:rowOff>104775</xdr:rowOff>
    </xdr:from>
    <xdr:to>
      <xdr:col>6</xdr:col>
      <xdr:colOff>171450</xdr:colOff>
      <xdr:row>37</xdr:row>
      <xdr:rowOff>180975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314325</xdr:colOff>
      <xdr:row>23</xdr:row>
      <xdr:rowOff>133350</xdr:rowOff>
    </xdr:from>
    <xdr:to>
      <xdr:col>13</xdr:col>
      <xdr:colOff>85725</xdr:colOff>
      <xdr:row>38</xdr:row>
      <xdr:rowOff>19050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304800</xdr:colOff>
      <xdr:row>38</xdr:row>
      <xdr:rowOff>76199</xdr:rowOff>
    </xdr:from>
    <xdr:to>
      <xdr:col>7</xdr:col>
      <xdr:colOff>161925</xdr:colOff>
      <xdr:row>53</xdr:row>
      <xdr:rowOff>104774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13</xdr:col>
      <xdr:colOff>314325</xdr:colOff>
      <xdr:row>40</xdr:row>
      <xdr:rowOff>9523</xdr:rowOff>
    </xdr:from>
    <xdr:to>
      <xdr:col>20</xdr:col>
      <xdr:colOff>161925</xdr:colOff>
      <xdr:row>54</xdr:row>
      <xdr:rowOff>85724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142875</xdr:colOff>
      <xdr:row>0</xdr:row>
      <xdr:rowOff>104775</xdr:rowOff>
    </xdr:from>
    <xdr:to>
      <xdr:col>2</xdr:col>
      <xdr:colOff>114300</xdr:colOff>
      <xdr:row>1</xdr:row>
      <xdr:rowOff>123825</xdr:rowOff>
    </xdr:to>
    <xdr:sp macro="" textlink="">
      <xdr:nvSpPr>
        <xdr:cNvPr id="9" name="Rectangle 8">
          <a:hlinkClick xmlns:r="http://schemas.openxmlformats.org/officeDocument/2006/relationships" r:id="rId7"/>
        </xdr:cNvPr>
        <xdr:cNvSpPr/>
      </xdr:nvSpPr>
      <xdr:spPr>
        <a:xfrm>
          <a:off x="142875" y="104775"/>
          <a:ext cx="15335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Délcio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257175</xdr:colOff>
      <xdr:row>0</xdr:row>
      <xdr:rowOff>104775</xdr:rowOff>
    </xdr:from>
    <xdr:to>
      <xdr:col>4</xdr:col>
      <xdr:colOff>228600</xdr:colOff>
      <xdr:row>1</xdr:row>
      <xdr:rowOff>123825</xdr:rowOff>
    </xdr:to>
    <xdr:sp macro="" textlink="">
      <xdr:nvSpPr>
        <xdr:cNvPr id="10" name="Rectangle 9">
          <a:hlinkClick xmlns:r="http://schemas.openxmlformats.org/officeDocument/2006/relationships" r:id="rId8"/>
        </xdr:cNvPr>
        <xdr:cNvSpPr/>
      </xdr:nvSpPr>
      <xdr:spPr>
        <a:xfrm>
          <a:off x="1819275" y="104775"/>
          <a:ext cx="14763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Climar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352425</xdr:colOff>
      <xdr:row>0</xdr:row>
      <xdr:rowOff>114300</xdr:rowOff>
    </xdr:from>
    <xdr:to>
      <xdr:col>6</xdr:col>
      <xdr:colOff>323850</xdr:colOff>
      <xdr:row>1</xdr:row>
      <xdr:rowOff>133350</xdr:rowOff>
    </xdr:to>
    <xdr:sp macro="" textlink="">
      <xdr:nvSpPr>
        <xdr:cNvPr id="11" name="Rectangle 10">
          <a:hlinkClick xmlns:r="http://schemas.openxmlformats.org/officeDocument/2006/relationships" r:id="rId9"/>
        </xdr:cNvPr>
        <xdr:cNvSpPr/>
      </xdr:nvSpPr>
      <xdr:spPr>
        <a:xfrm>
          <a:off x="3419475" y="114300"/>
          <a:ext cx="1409700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Ivolnei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0</xdr:row>
      <xdr:rowOff>114300</xdr:rowOff>
    </xdr:from>
    <xdr:to>
      <xdr:col>8</xdr:col>
      <xdr:colOff>409575</xdr:colOff>
      <xdr:row>1</xdr:row>
      <xdr:rowOff>133350</xdr:rowOff>
    </xdr:to>
    <xdr:sp macro="" textlink="">
      <xdr:nvSpPr>
        <xdr:cNvPr id="12" name="Rectangle 11">
          <a:hlinkClick xmlns:r="http://schemas.openxmlformats.org/officeDocument/2006/relationships" r:id="rId10"/>
        </xdr:cNvPr>
        <xdr:cNvSpPr/>
      </xdr:nvSpPr>
      <xdr:spPr>
        <a:xfrm>
          <a:off x="4943475" y="114300"/>
          <a:ext cx="14001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Jacir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8</xdr:col>
      <xdr:colOff>542925</xdr:colOff>
      <xdr:row>0</xdr:row>
      <xdr:rowOff>114300</xdr:rowOff>
    </xdr:from>
    <xdr:to>
      <xdr:col>10</xdr:col>
      <xdr:colOff>514350</xdr:colOff>
      <xdr:row>1</xdr:row>
      <xdr:rowOff>133350</xdr:rowOff>
    </xdr:to>
    <xdr:sp macro="" textlink="">
      <xdr:nvSpPr>
        <xdr:cNvPr id="13" name="Rectangle 12">
          <a:hlinkClick xmlns:r="http://schemas.openxmlformats.org/officeDocument/2006/relationships" r:id="rId11"/>
        </xdr:cNvPr>
        <xdr:cNvSpPr/>
      </xdr:nvSpPr>
      <xdr:spPr>
        <a:xfrm>
          <a:off x="64770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Leandro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38100</xdr:colOff>
      <xdr:row>0</xdr:row>
      <xdr:rowOff>114300</xdr:rowOff>
    </xdr:from>
    <xdr:to>
      <xdr:col>13</xdr:col>
      <xdr:colOff>9525</xdr:colOff>
      <xdr:row>1</xdr:row>
      <xdr:rowOff>133350</xdr:rowOff>
    </xdr:to>
    <xdr:sp macro="" textlink="">
      <xdr:nvSpPr>
        <xdr:cNvPr id="14" name="Rectangle 13">
          <a:hlinkClick xmlns:r="http://schemas.openxmlformats.org/officeDocument/2006/relationships" r:id="rId12"/>
        </xdr:cNvPr>
        <xdr:cNvSpPr/>
      </xdr:nvSpPr>
      <xdr:spPr>
        <a:xfrm>
          <a:off x="780097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Márcio</a:t>
          </a:r>
        </a:p>
      </xdr:txBody>
    </xdr:sp>
    <xdr:clientData/>
  </xdr:twoCellAnchor>
  <xdr:twoCellAnchor>
    <xdr:from>
      <xdr:col>13</xdr:col>
      <xdr:colOff>152400</xdr:colOff>
      <xdr:row>0</xdr:row>
      <xdr:rowOff>114300</xdr:rowOff>
    </xdr:from>
    <xdr:to>
      <xdr:col>15</xdr:col>
      <xdr:colOff>123825</xdr:colOff>
      <xdr:row>1</xdr:row>
      <xdr:rowOff>133350</xdr:rowOff>
    </xdr:to>
    <xdr:sp macro="" textlink="">
      <xdr:nvSpPr>
        <xdr:cNvPr id="15" name="Rectangle 14">
          <a:hlinkClick xmlns:r="http://schemas.openxmlformats.org/officeDocument/2006/relationships" r:id="rId13"/>
        </xdr:cNvPr>
        <xdr:cNvSpPr/>
      </xdr:nvSpPr>
      <xdr:spPr>
        <a:xfrm>
          <a:off x="913447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Marcos</a:t>
          </a:r>
        </a:p>
      </xdr:txBody>
    </xdr:sp>
    <xdr:clientData/>
  </xdr:twoCellAnchor>
  <xdr:twoCellAnchor>
    <xdr:from>
      <xdr:col>0</xdr:col>
      <xdr:colOff>133350</xdr:colOff>
      <xdr:row>2</xdr:row>
      <xdr:rowOff>9525</xdr:rowOff>
    </xdr:from>
    <xdr:to>
      <xdr:col>2</xdr:col>
      <xdr:colOff>104775</xdr:colOff>
      <xdr:row>3</xdr:row>
      <xdr:rowOff>28575</xdr:rowOff>
    </xdr:to>
    <xdr:sp macro="" textlink="">
      <xdr:nvSpPr>
        <xdr:cNvPr id="16" name="Rectangle 15">
          <a:hlinkClick xmlns:r="http://schemas.openxmlformats.org/officeDocument/2006/relationships" r:id="rId14"/>
        </xdr:cNvPr>
        <xdr:cNvSpPr/>
      </xdr:nvSpPr>
      <xdr:spPr>
        <a:xfrm>
          <a:off x="133350" y="428625"/>
          <a:ext cx="15335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Paulo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342900</xdr:colOff>
      <xdr:row>2</xdr:row>
      <xdr:rowOff>38100</xdr:rowOff>
    </xdr:from>
    <xdr:to>
      <xdr:col>6</xdr:col>
      <xdr:colOff>314325</xdr:colOff>
      <xdr:row>3</xdr:row>
      <xdr:rowOff>57150</xdr:rowOff>
    </xdr:to>
    <xdr:sp macro="" textlink="">
      <xdr:nvSpPr>
        <xdr:cNvPr id="17" name="Rectangle 16">
          <a:hlinkClick xmlns:r="http://schemas.openxmlformats.org/officeDocument/2006/relationships" r:id="rId15"/>
        </xdr:cNvPr>
        <xdr:cNvSpPr/>
      </xdr:nvSpPr>
      <xdr:spPr>
        <a:xfrm>
          <a:off x="3409950" y="457200"/>
          <a:ext cx="1409700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2</xdr:row>
      <xdr:rowOff>38100</xdr:rowOff>
    </xdr:from>
    <xdr:to>
      <xdr:col>8</xdr:col>
      <xdr:colOff>409575</xdr:colOff>
      <xdr:row>3</xdr:row>
      <xdr:rowOff>57150</xdr:rowOff>
    </xdr:to>
    <xdr:sp macro="" textlink="">
      <xdr:nvSpPr>
        <xdr:cNvPr id="18" name="Rectangle 17">
          <a:hlinkClick xmlns:r="http://schemas.openxmlformats.org/officeDocument/2006/relationships" r:id="rId16"/>
        </xdr:cNvPr>
        <xdr:cNvSpPr/>
      </xdr:nvSpPr>
      <xdr:spPr>
        <a:xfrm>
          <a:off x="4943475" y="457200"/>
          <a:ext cx="14001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Sidney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247650</xdr:colOff>
      <xdr:row>2</xdr:row>
      <xdr:rowOff>19050</xdr:rowOff>
    </xdr:from>
    <xdr:to>
      <xdr:col>4</xdr:col>
      <xdr:colOff>219075</xdr:colOff>
      <xdr:row>3</xdr:row>
      <xdr:rowOff>38100</xdr:rowOff>
    </xdr:to>
    <xdr:sp macro="" textlink="">
      <xdr:nvSpPr>
        <xdr:cNvPr id="19" name="Rectangle 18">
          <a:hlinkClick xmlns:r="http://schemas.openxmlformats.org/officeDocument/2006/relationships" r:id="rId17"/>
        </xdr:cNvPr>
        <xdr:cNvSpPr/>
      </xdr:nvSpPr>
      <xdr:spPr>
        <a:xfrm>
          <a:off x="1809750" y="438150"/>
          <a:ext cx="14763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Renato</a:t>
          </a:r>
        </a:p>
      </xdr:txBody>
    </xdr:sp>
    <xdr:clientData/>
  </xdr:twoCellAnchor>
  <xdr:twoCellAnchor>
    <xdr:from>
      <xdr:col>8</xdr:col>
      <xdr:colOff>542925</xdr:colOff>
      <xdr:row>2</xdr:row>
      <xdr:rowOff>9525</xdr:rowOff>
    </xdr:from>
    <xdr:to>
      <xdr:col>13</xdr:col>
      <xdr:colOff>28575</xdr:colOff>
      <xdr:row>3</xdr:row>
      <xdr:rowOff>47625</xdr:rowOff>
    </xdr:to>
    <xdr:sp macro="" textlink="">
      <xdr:nvSpPr>
        <xdr:cNvPr id="20" name="Rectangle 19">
          <a:hlinkClick xmlns:r="http://schemas.openxmlformats.org/officeDocument/2006/relationships" r:id="rId18"/>
        </xdr:cNvPr>
        <xdr:cNvSpPr/>
      </xdr:nvSpPr>
      <xdr:spPr>
        <a:xfrm>
          <a:off x="6477000" y="428625"/>
          <a:ext cx="2533650" cy="2286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Início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13</xdr:col>
      <xdr:colOff>333375</xdr:colOff>
      <xdr:row>8</xdr:row>
      <xdr:rowOff>95250</xdr:rowOff>
    </xdr:from>
    <xdr:to>
      <xdr:col>23</xdr:col>
      <xdr:colOff>333375</xdr:colOff>
      <xdr:row>30</xdr:row>
      <xdr:rowOff>57150</xdr:rowOff>
    </xdr:to>
    <xdr:graphicFrame macro="">
      <xdr:nvGraphicFramePr>
        <xdr:cNvPr id="21" name="Chart 2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333375</xdr:colOff>
      <xdr:row>7</xdr:row>
      <xdr:rowOff>95250</xdr:rowOff>
    </xdr:from>
    <xdr:to>
      <xdr:col>6</xdr:col>
      <xdr:colOff>66675</xdr:colOff>
      <xdr:row>22</xdr:row>
      <xdr:rowOff>9525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390527</xdr:colOff>
      <xdr:row>7</xdr:row>
      <xdr:rowOff>19050</xdr:rowOff>
    </xdr:from>
    <xdr:to>
      <xdr:col>13</xdr:col>
      <xdr:colOff>66675</xdr:colOff>
      <xdr:row>22</xdr:row>
      <xdr:rowOff>152400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85725</xdr:colOff>
      <xdr:row>39</xdr:row>
      <xdr:rowOff>104774</xdr:rowOff>
    </xdr:from>
    <xdr:to>
      <xdr:col>12</xdr:col>
      <xdr:colOff>581025</xdr:colOff>
      <xdr:row>54</xdr:row>
      <xdr:rowOff>47625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295275</xdr:colOff>
      <xdr:row>23</xdr:row>
      <xdr:rowOff>104775</xdr:rowOff>
    </xdr:from>
    <xdr:to>
      <xdr:col>6</xdr:col>
      <xdr:colOff>171450</xdr:colOff>
      <xdr:row>37</xdr:row>
      <xdr:rowOff>180975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314325</xdr:colOff>
      <xdr:row>23</xdr:row>
      <xdr:rowOff>133350</xdr:rowOff>
    </xdr:from>
    <xdr:to>
      <xdr:col>13</xdr:col>
      <xdr:colOff>85725</xdr:colOff>
      <xdr:row>38</xdr:row>
      <xdr:rowOff>19050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304800</xdr:colOff>
      <xdr:row>38</xdr:row>
      <xdr:rowOff>76200</xdr:rowOff>
    </xdr:from>
    <xdr:to>
      <xdr:col>5</xdr:col>
      <xdr:colOff>123825</xdr:colOff>
      <xdr:row>53</xdr:row>
      <xdr:rowOff>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314325</xdr:colOff>
      <xdr:row>40</xdr:row>
      <xdr:rowOff>9523</xdr:rowOff>
    </xdr:from>
    <xdr:to>
      <xdr:col>20</xdr:col>
      <xdr:colOff>161925</xdr:colOff>
      <xdr:row>54</xdr:row>
      <xdr:rowOff>85724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142875</xdr:colOff>
      <xdr:row>0</xdr:row>
      <xdr:rowOff>104775</xdr:rowOff>
    </xdr:from>
    <xdr:to>
      <xdr:col>2</xdr:col>
      <xdr:colOff>114300</xdr:colOff>
      <xdr:row>1</xdr:row>
      <xdr:rowOff>123825</xdr:rowOff>
    </xdr:to>
    <xdr:sp macro="" textlink="">
      <xdr:nvSpPr>
        <xdr:cNvPr id="9" name="Rectangle 8">
          <a:hlinkClick xmlns:r="http://schemas.openxmlformats.org/officeDocument/2006/relationships" r:id="rId8"/>
        </xdr:cNvPr>
        <xdr:cNvSpPr/>
      </xdr:nvSpPr>
      <xdr:spPr>
        <a:xfrm>
          <a:off x="142875" y="104775"/>
          <a:ext cx="15335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Délcio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257175</xdr:colOff>
      <xdr:row>0</xdr:row>
      <xdr:rowOff>104775</xdr:rowOff>
    </xdr:from>
    <xdr:to>
      <xdr:col>4</xdr:col>
      <xdr:colOff>228600</xdr:colOff>
      <xdr:row>1</xdr:row>
      <xdr:rowOff>123825</xdr:rowOff>
    </xdr:to>
    <xdr:sp macro="" textlink="">
      <xdr:nvSpPr>
        <xdr:cNvPr id="10" name="Rectangle 9">
          <a:hlinkClick xmlns:r="http://schemas.openxmlformats.org/officeDocument/2006/relationships" r:id="rId9"/>
        </xdr:cNvPr>
        <xdr:cNvSpPr/>
      </xdr:nvSpPr>
      <xdr:spPr>
        <a:xfrm>
          <a:off x="1819275" y="104775"/>
          <a:ext cx="14763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Climar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352425</xdr:colOff>
      <xdr:row>0</xdr:row>
      <xdr:rowOff>114300</xdr:rowOff>
    </xdr:from>
    <xdr:to>
      <xdr:col>6</xdr:col>
      <xdr:colOff>323850</xdr:colOff>
      <xdr:row>1</xdr:row>
      <xdr:rowOff>133350</xdr:rowOff>
    </xdr:to>
    <xdr:sp macro="" textlink="">
      <xdr:nvSpPr>
        <xdr:cNvPr id="11" name="Rectangle 10">
          <a:hlinkClick xmlns:r="http://schemas.openxmlformats.org/officeDocument/2006/relationships" r:id="rId10"/>
        </xdr:cNvPr>
        <xdr:cNvSpPr/>
      </xdr:nvSpPr>
      <xdr:spPr>
        <a:xfrm>
          <a:off x="3419475" y="114300"/>
          <a:ext cx="1409700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Ivolnei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0</xdr:row>
      <xdr:rowOff>114300</xdr:rowOff>
    </xdr:from>
    <xdr:to>
      <xdr:col>8</xdr:col>
      <xdr:colOff>409575</xdr:colOff>
      <xdr:row>1</xdr:row>
      <xdr:rowOff>133350</xdr:rowOff>
    </xdr:to>
    <xdr:sp macro="" textlink="">
      <xdr:nvSpPr>
        <xdr:cNvPr id="12" name="Rectangle 11">
          <a:hlinkClick xmlns:r="http://schemas.openxmlformats.org/officeDocument/2006/relationships" r:id="rId11"/>
        </xdr:cNvPr>
        <xdr:cNvSpPr/>
      </xdr:nvSpPr>
      <xdr:spPr>
        <a:xfrm>
          <a:off x="4943475" y="114300"/>
          <a:ext cx="14001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Jacir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8</xdr:col>
      <xdr:colOff>542925</xdr:colOff>
      <xdr:row>0</xdr:row>
      <xdr:rowOff>114300</xdr:rowOff>
    </xdr:from>
    <xdr:to>
      <xdr:col>10</xdr:col>
      <xdr:colOff>514350</xdr:colOff>
      <xdr:row>1</xdr:row>
      <xdr:rowOff>133350</xdr:rowOff>
    </xdr:to>
    <xdr:sp macro="" textlink="">
      <xdr:nvSpPr>
        <xdr:cNvPr id="13" name="Rectangle 12">
          <a:hlinkClick xmlns:r="http://schemas.openxmlformats.org/officeDocument/2006/relationships" r:id="rId12"/>
        </xdr:cNvPr>
        <xdr:cNvSpPr/>
      </xdr:nvSpPr>
      <xdr:spPr>
        <a:xfrm>
          <a:off x="64770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Leandro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38100</xdr:colOff>
      <xdr:row>0</xdr:row>
      <xdr:rowOff>114300</xdr:rowOff>
    </xdr:from>
    <xdr:to>
      <xdr:col>13</xdr:col>
      <xdr:colOff>9525</xdr:colOff>
      <xdr:row>1</xdr:row>
      <xdr:rowOff>133350</xdr:rowOff>
    </xdr:to>
    <xdr:sp macro="" textlink="">
      <xdr:nvSpPr>
        <xdr:cNvPr id="14" name="Rectangle 13">
          <a:hlinkClick xmlns:r="http://schemas.openxmlformats.org/officeDocument/2006/relationships" r:id="rId13"/>
        </xdr:cNvPr>
        <xdr:cNvSpPr/>
      </xdr:nvSpPr>
      <xdr:spPr>
        <a:xfrm>
          <a:off x="780097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Márcio</a:t>
          </a:r>
        </a:p>
      </xdr:txBody>
    </xdr:sp>
    <xdr:clientData/>
  </xdr:twoCellAnchor>
  <xdr:twoCellAnchor>
    <xdr:from>
      <xdr:col>13</xdr:col>
      <xdr:colOff>152400</xdr:colOff>
      <xdr:row>0</xdr:row>
      <xdr:rowOff>114300</xdr:rowOff>
    </xdr:from>
    <xdr:to>
      <xdr:col>15</xdr:col>
      <xdr:colOff>123825</xdr:colOff>
      <xdr:row>1</xdr:row>
      <xdr:rowOff>133350</xdr:rowOff>
    </xdr:to>
    <xdr:sp macro="" textlink="">
      <xdr:nvSpPr>
        <xdr:cNvPr id="15" name="Rectangle 14">
          <a:hlinkClick xmlns:r="http://schemas.openxmlformats.org/officeDocument/2006/relationships" r:id="rId14"/>
        </xdr:cNvPr>
        <xdr:cNvSpPr/>
      </xdr:nvSpPr>
      <xdr:spPr>
        <a:xfrm>
          <a:off x="913447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Marcos</a:t>
          </a:r>
        </a:p>
      </xdr:txBody>
    </xdr:sp>
    <xdr:clientData/>
  </xdr:twoCellAnchor>
  <xdr:twoCellAnchor>
    <xdr:from>
      <xdr:col>0</xdr:col>
      <xdr:colOff>133350</xdr:colOff>
      <xdr:row>2</xdr:row>
      <xdr:rowOff>9525</xdr:rowOff>
    </xdr:from>
    <xdr:to>
      <xdr:col>2</xdr:col>
      <xdr:colOff>104775</xdr:colOff>
      <xdr:row>3</xdr:row>
      <xdr:rowOff>28575</xdr:rowOff>
    </xdr:to>
    <xdr:sp macro="" textlink="">
      <xdr:nvSpPr>
        <xdr:cNvPr id="16" name="Rectangle 15">
          <a:hlinkClick xmlns:r="http://schemas.openxmlformats.org/officeDocument/2006/relationships" r:id="rId15"/>
        </xdr:cNvPr>
        <xdr:cNvSpPr/>
      </xdr:nvSpPr>
      <xdr:spPr>
        <a:xfrm>
          <a:off x="133350" y="428625"/>
          <a:ext cx="15335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Paulo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342900</xdr:colOff>
      <xdr:row>2</xdr:row>
      <xdr:rowOff>38100</xdr:rowOff>
    </xdr:from>
    <xdr:to>
      <xdr:col>6</xdr:col>
      <xdr:colOff>314325</xdr:colOff>
      <xdr:row>3</xdr:row>
      <xdr:rowOff>57150</xdr:rowOff>
    </xdr:to>
    <xdr:sp macro="" textlink="">
      <xdr:nvSpPr>
        <xdr:cNvPr id="17" name="Rectangle 16">
          <a:hlinkClick xmlns:r="http://schemas.openxmlformats.org/officeDocument/2006/relationships" r:id="rId16"/>
        </xdr:cNvPr>
        <xdr:cNvSpPr/>
      </xdr:nvSpPr>
      <xdr:spPr>
        <a:xfrm>
          <a:off x="3409950" y="457200"/>
          <a:ext cx="1409700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2</xdr:row>
      <xdr:rowOff>38100</xdr:rowOff>
    </xdr:from>
    <xdr:to>
      <xdr:col>8</xdr:col>
      <xdr:colOff>409575</xdr:colOff>
      <xdr:row>3</xdr:row>
      <xdr:rowOff>57150</xdr:rowOff>
    </xdr:to>
    <xdr:sp macro="" textlink="">
      <xdr:nvSpPr>
        <xdr:cNvPr id="18" name="Rectangle 17">
          <a:hlinkClick xmlns:r="http://schemas.openxmlformats.org/officeDocument/2006/relationships" r:id="rId17"/>
        </xdr:cNvPr>
        <xdr:cNvSpPr/>
      </xdr:nvSpPr>
      <xdr:spPr>
        <a:xfrm>
          <a:off x="4943475" y="457200"/>
          <a:ext cx="14001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Sidney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247650</xdr:colOff>
      <xdr:row>2</xdr:row>
      <xdr:rowOff>19050</xdr:rowOff>
    </xdr:from>
    <xdr:to>
      <xdr:col>4</xdr:col>
      <xdr:colOff>219075</xdr:colOff>
      <xdr:row>3</xdr:row>
      <xdr:rowOff>38100</xdr:rowOff>
    </xdr:to>
    <xdr:sp macro="" textlink="">
      <xdr:nvSpPr>
        <xdr:cNvPr id="19" name="Rectangle 18">
          <a:hlinkClick xmlns:r="http://schemas.openxmlformats.org/officeDocument/2006/relationships" r:id="rId18"/>
        </xdr:cNvPr>
        <xdr:cNvSpPr/>
      </xdr:nvSpPr>
      <xdr:spPr>
        <a:xfrm>
          <a:off x="1809750" y="438150"/>
          <a:ext cx="14763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Renato</a:t>
          </a:r>
        </a:p>
      </xdr:txBody>
    </xdr:sp>
    <xdr:clientData/>
  </xdr:twoCellAnchor>
  <xdr:twoCellAnchor>
    <xdr:from>
      <xdr:col>8</xdr:col>
      <xdr:colOff>542925</xdr:colOff>
      <xdr:row>2</xdr:row>
      <xdr:rowOff>9525</xdr:rowOff>
    </xdr:from>
    <xdr:to>
      <xdr:col>13</xdr:col>
      <xdr:colOff>28575</xdr:colOff>
      <xdr:row>3</xdr:row>
      <xdr:rowOff>47625</xdr:rowOff>
    </xdr:to>
    <xdr:sp macro="" textlink="">
      <xdr:nvSpPr>
        <xdr:cNvPr id="20" name="Rectangle 19">
          <a:hlinkClick xmlns:r="http://schemas.openxmlformats.org/officeDocument/2006/relationships" r:id="rId19"/>
        </xdr:cNvPr>
        <xdr:cNvSpPr/>
      </xdr:nvSpPr>
      <xdr:spPr>
        <a:xfrm>
          <a:off x="6477000" y="428625"/>
          <a:ext cx="2533650" cy="2286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Início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13</xdr:col>
      <xdr:colOff>514349</xdr:colOff>
      <xdr:row>10</xdr:row>
      <xdr:rowOff>28575</xdr:rowOff>
    </xdr:from>
    <xdr:to>
      <xdr:col>23</xdr:col>
      <xdr:colOff>152400</xdr:colOff>
      <xdr:row>31</xdr:row>
      <xdr:rowOff>66675</xdr:rowOff>
    </xdr:to>
    <xdr:graphicFrame macro="">
      <xdr:nvGraphicFramePr>
        <xdr:cNvPr id="21" name="Chart 2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333375</xdr:colOff>
      <xdr:row>7</xdr:row>
      <xdr:rowOff>95250</xdr:rowOff>
    </xdr:from>
    <xdr:to>
      <xdr:col>6</xdr:col>
      <xdr:colOff>66675</xdr:colOff>
      <xdr:row>22</xdr:row>
      <xdr:rowOff>9525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390527</xdr:colOff>
      <xdr:row>7</xdr:row>
      <xdr:rowOff>19050</xdr:rowOff>
    </xdr:from>
    <xdr:to>
      <xdr:col>13</xdr:col>
      <xdr:colOff>66675</xdr:colOff>
      <xdr:row>22</xdr:row>
      <xdr:rowOff>152400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85725</xdr:colOff>
      <xdr:row>39</xdr:row>
      <xdr:rowOff>104774</xdr:rowOff>
    </xdr:from>
    <xdr:to>
      <xdr:col>12</xdr:col>
      <xdr:colOff>581025</xdr:colOff>
      <xdr:row>54</xdr:row>
      <xdr:rowOff>47625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295275</xdr:colOff>
      <xdr:row>23</xdr:row>
      <xdr:rowOff>104775</xdr:rowOff>
    </xdr:from>
    <xdr:to>
      <xdr:col>6</xdr:col>
      <xdr:colOff>171450</xdr:colOff>
      <xdr:row>37</xdr:row>
      <xdr:rowOff>180975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314325</xdr:colOff>
      <xdr:row>23</xdr:row>
      <xdr:rowOff>133350</xdr:rowOff>
    </xdr:from>
    <xdr:to>
      <xdr:col>13</xdr:col>
      <xdr:colOff>85725</xdr:colOff>
      <xdr:row>38</xdr:row>
      <xdr:rowOff>19050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304800</xdr:colOff>
      <xdr:row>38</xdr:row>
      <xdr:rowOff>76200</xdr:rowOff>
    </xdr:from>
    <xdr:to>
      <xdr:col>7</xdr:col>
      <xdr:colOff>161925</xdr:colOff>
      <xdr:row>53</xdr:row>
      <xdr:rowOff>38100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314325</xdr:colOff>
      <xdr:row>40</xdr:row>
      <xdr:rowOff>9523</xdr:rowOff>
    </xdr:from>
    <xdr:to>
      <xdr:col>20</xdr:col>
      <xdr:colOff>161925</xdr:colOff>
      <xdr:row>54</xdr:row>
      <xdr:rowOff>85724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142875</xdr:colOff>
      <xdr:row>0</xdr:row>
      <xdr:rowOff>104775</xdr:rowOff>
    </xdr:from>
    <xdr:to>
      <xdr:col>2</xdr:col>
      <xdr:colOff>114300</xdr:colOff>
      <xdr:row>1</xdr:row>
      <xdr:rowOff>123825</xdr:rowOff>
    </xdr:to>
    <xdr:sp macro="" textlink="">
      <xdr:nvSpPr>
        <xdr:cNvPr id="9" name="Rectangle 8">
          <a:hlinkClick xmlns:r="http://schemas.openxmlformats.org/officeDocument/2006/relationships" r:id="rId8"/>
        </xdr:cNvPr>
        <xdr:cNvSpPr/>
      </xdr:nvSpPr>
      <xdr:spPr>
        <a:xfrm>
          <a:off x="142875" y="104775"/>
          <a:ext cx="15335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Délcio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257175</xdr:colOff>
      <xdr:row>0</xdr:row>
      <xdr:rowOff>104775</xdr:rowOff>
    </xdr:from>
    <xdr:to>
      <xdr:col>4</xdr:col>
      <xdr:colOff>228600</xdr:colOff>
      <xdr:row>1</xdr:row>
      <xdr:rowOff>123825</xdr:rowOff>
    </xdr:to>
    <xdr:sp macro="" textlink="">
      <xdr:nvSpPr>
        <xdr:cNvPr id="10" name="Rectangle 9">
          <a:hlinkClick xmlns:r="http://schemas.openxmlformats.org/officeDocument/2006/relationships" r:id="rId9"/>
        </xdr:cNvPr>
        <xdr:cNvSpPr/>
      </xdr:nvSpPr>
      <xdr:spPr>
        <a:xfrm>
          <a:off x="1819275" y="104775"/>
          <a:ext cx="14763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Climar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352425</xdr:colOff>
      <xdr:row>0</xdr:row>
      <xdr:rowOff>114300</xdr:rowOff>
    </xdr:from>
    <xdr:to>
      <xdr:col>6</xdr:col>
      <xdr:colOff>323850</xdr:colOff>
      <xdr:row>1</xdr:row>
      <xdr:rowOff>133350</xdr:rowOff>
    </xdr:to>
    <xdr:sp macro="" textlink="">
      <xdr:nvSpPr>
        <xdr:cNvPr id="11" name="Rectangle 10">
          <a:hlinkClick xmlns:r="http://schemas.openxmlformats.org/officeDocument/2006/relationships" r:id="rId10"/>
        </xdr:cNvPr>
        <xdr:cNvSpPr/>
      </xdr:nvSpPr>
      <xdr:spPr>
        <a:xfrm>
          <a:off x="3419475" y="114300"/>
          <a:ext cx="1409700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Ivolnei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0</xdr:row>
      <xdr:rowOff>114300</xdr:rowOff>
    </xdr:from>
    <xdr:to>
      <xdr:col>8</xdr:col>
      <xdr:colOff>409575</xdr:colOff>
      <xdr:row>1</xdr:row>
      <xdr:rowOff>133350</xdr:rowOff>
    </xdr:to>
    <xdr:sp macro="" textlink="">
      <xdr:nvSpPr>
        <xdr:cNvPr id="12" name="Rectangle 11">
          <a:hlinkClick xmlns:r="http://schemas.openxmlformats.org/officeDocument/2006/relationships" r:id="rId11"/>
        </xdr:cNvPr>
        <xdr:cNvSpPr/>
      </xdr:nvSpPr>
      <xdr:spPr>
        <a:xfrm>
          <a:off x="4943475" y="114300"/>
          <a:ext cx="14001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Jacir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8</xdr:col>
      <xdr:colOff>542925</xdr:colOff>
      <xdr:row>0</xdr:row>
      <xdr:rowOff>114300</xdr:rowOff>
    </xdr:from>
    <xdr:to>
      <xdr:col>10</xdr:col>
      <xdr:colOff>514350</xdr:colOff>
      <xdr:row>1</xdr:row>
      <xdr:rowOff>133350</xdr:rowOff>
    </xdr:to>
    <xdr:sp macro="" textlink="">
      <xdr:nvSpPr>
        <xdr:cNvPr id="13" name="Rectangle 12">
          <a:hlinkClick xmlns:r="http://schemas.openxmlformats.org/officeDocument/2006/relationships" r:id="rId12"/>
        </xdr:cNvPr>
        <xdr:cNvSpPr/>
      </xdr:nvSpPr>
      <xdr:spPr>
        <a:xfrm>
          <a:off x="64770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Leandro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38100</xdr:colOff>
      <xdr:row>0</xdr:row>
      <xdr:rowOff>114300</xdr:rowOff>
    </xdr:from>
    <xdr:to>
      <xdr:col>13</xdr:col>
      <xdr:colOff>9525</xdr:colOff>
      <xdr:row>1</xdr:row>
      <xdr:rowOff>133350</xdr:rowOff>
    </xdr:to>
    <xdr:sp macro="" textlink="">
      <xdr:nvSpPr>
        <xdr:cNvPr id="14" name="Rectangle 13">
          <a:hlinkClick xmlns:r="http://schemas.openxmlformats.org/officeDocument/2006/relationships" r:id="rId13"/>
        </xdr:cNvPr>
        <xdr:cNvSpPr/>
      </xdr:nvSpPr>
      <xdr:spPr>
        <a:xfrm>
          <a:off x="780097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Márcio</a:t>
          </a:r>
        </a:p>
      </xdr:txBody>
    </xdr:sp>
    <xdr:clientData/>
  </xdr:twoCellAnchor>
  <xdr:twoCellAnchor>
    <xdr:from>
      <xdr:col>13</xdr:col>
      <xdr:colOff>152400</xdr:colOff>
      <xdr:row>0</xdr:row>
      <xdr:rowOff>114300</xdr:rowOff>
    </xdr:from>
    <xdr:to>
      <xdr:col>15</xdr:col>
      <xdr:colOff>123825</xdr:colOff>
      <xdr:row>1</xdr:row>
      <xdr:rowOff>133350</xdr:rowOff>
    </xdr:to>
    <xdr:sp macro="" textlink="">
      <xdr:nvSpPr>
        <xdr:cNvPr id="15" name="Rectangle 14">
          <a:hlinkClick xmlns:r="http://schemas.openxmlformats.org/officeDocument/2006/relationships" r:id="rId14"/>
        </xdr:cNvPr>
        <xdr:cNvSpPr/>
      </xdr:nvSpPr>
      <xdr:spPr>
        <a:xfrm>
          <a:off x="913447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Marcos</a:t>
          </a:r>
        </a:p>
      </xdr:txBody>
    </xdr:sp>
    <xdr:clientData/>
  </xdr:twoCellAnchor>
  <xdr:twoCellAnchor>
    <xdr:from>
      <xdr:col>0</xdr:col>
      <xdr:colOff>133350</xdr:colOff>
      <xdr:row>2</xdr:row>
      <xdr:rowOff>9525</xdr:rowOff>
    </xdr:from>
    <xdr:to>
      <xdr:col>2</xdr:col>
      <xdr:colOff>104775</xdr:colOff>
      <xdr:row>3</xdr:row>
      <xdr:rowOff>28575</xdr:rowOff>
    </xdr:to>
    <xdr:sp macro="" textlink="">
      <xdr:nvSpPr>
        <xdr:cNvPr id="16" name="Rectangle 15">
          <a:hlinkClick xmlns:r="http://schemas.openxmlformats.org/officeDocument/2006/relationships" r:id="rId15"/>
        </xdr:cNvPr>
        <xdr:cNvSpPr/>
      </xdr:nvSpPr>
      <xdr:spPr>
        <a:xfrm>
          <a:off x="133350" y="428625"/>
          <a:ext cx="15335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Paulo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342900</xdr:colOff>
      <xdr:row>2</xdr:row>
      <xdr:rowOff>38100</xdr:rowOff>
    </xdr:from>
    <xdr:to>
      <xdr:col>6</xdr:col>
      <xdr:colOff>314325</xdr:colOff>
      <xdr:row>3</xdr:row>
      <xdr:rowOff>57150</xdr:rowOff>
    </xdr:to>
    <xdr:sp macro="" textlink="">
      <xdr:nvSpPr>
        <xdr:cNvPr id="17" name="Rectangle 16">
          <a:hlinkClick xmlns:r="http://schemas.openxmlformats.org/officeDocument/2006/relationships" r:id="rId16"/>
        </xdr:cNvPr>
        <xdr:cNvSpPr/>
      </xdr:nvSpPr>
      <xdr:spPr>
        <a:xfrm>
          <a:off x="3409950" y="457200"/>
          <a:ext cx="1409700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2</xdr:row>
      <xdr:rowOff>38100</xdr:rowOff>
    </xdr:from>
    <xdr:to>
      <xdr:col>8</xdr:col>
      <xdr:colOff>409575</xdr:colOff>
      <xdr:row>3</xdr:row>
      <xdr:rowOff>57150</xdr:rowOff>
    </xdr:to>
    <xdr:sp macro="" textlink="">
      <xdr:nvSpPr>
        <xdr:cNvPr id="18" name="Rectangle 17">
          <a:hlinkClick xmlns:r="http://schemas.openxmlformats.org/officeDocument/2006/relationships" r:id="rId17"/>
        </xdr:cNvPr>
        <xdr:cNvSpPr/>
      </xdr:nvSpPr>
      <xdr:spPr>
        <a:xfrm>
          <a:off x="4943475" y="457200"/>
          <a:ext cx="14001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Sidney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247650</xdr:colOff>
      <xdr:row>2</xdr:row>
      <xdr:rowOff>19050</xdr:rowOff>
    </xdr:from>
    <xdr:to>
      <xdr:col>4</xdr:col>
      <xdr:colOff>219075</xdr:colOff>
      <xdr:row>3</xdr:row>
      <xdr:rowOff>38100</xdr:rowOff>
    </xdr:to>
    <xdr:sp macro="" textlink="">
      <xdr:nvSpPr>
        <xdr:cNvPr id="19" name="Rectangle 18">
          <a:hlinkClick xmlns:r="http://schemas.openxmlformats.org/officeDocument/2006/relationships" r:id="rId18"/>
        </xdr:cNvPr>
        <xdr:cNvSpPr/>
      </xdr:nvSpPr>
      <xdr:spPr>
        <a:xfrm>
          <a:off x="1809750" y="438150"/>
          <a:ext cx="14763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Renato</a:t>
          </a:r>
        </a:p>
      </xdr:txBody>
    </xdr:sp>
    <xdr:clientData/>
  </xdr:twoCellAnchor>
  <xdr:twoCellAnchor>
    <xdr:from>
      <xdr:col>8</xdr:col>
      <xdr:colOff>542925</xdr:colOff>
      <xdr:row>2</xdr:row>
      <xdr:rowOff>9525</xdr:rowOff>
    </xdr:from>
    <xdr:to>
      <xdr:col>13</xdr:col>
      <xdr:colOff>28575</xdr:colOff>
      <xdr:row>3</xdr:row>
      <xdr:rowOff>47625</xdr:rowOff>
    </xdr:to>
    <xdr:sp macro="" textlink="">
      <xdr:nvSpPr>
        <xdr:cNvPr id="20" name="Rectangle 19">
          <a:hlinkClick xmlns:r="http://schemas.openxmlformats.org/officeDocument/2006/relationships" r:id="rId19"/>
        </xdr:cNvPr>
        <xdr:cNvSpPr/>
      </xdr:nvSpPr>
      <xdr:spPr>
        <a:xfrm>
          <a:off x="6477000" y="428625"/>
          <a:ext cx="2533650" cy="2286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Início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14</xdr:col>
      <xdr:colOff>0</xdr:colOff>
      <xdr:row>5</xdr:row>
      <xdr:rowOff>152400</xdr:rowOff>
    </xdr:from>
    <xdr:to>
      <xdr:col>23</xdr:col>
      <xdr:colOff>38100</xdr:colOff>
      <xdr:row>24</xdr:row>
      <xdr:rowOff>76200</xdr:rowOff>
    </xdr:to>
    <xdr:graphicFrame macro="">
      <xdr:nvGraphicFramePr>
        <xdr:cNvPr id="21" name="Chart 2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333375</xdr:colOff>
      <xdr:row>7</xdr:row>
      <xdr:rowOff>95250</xdr:rowOff>
    </xdr:from>
    <xdr:to>
      <xdr:col>6</xdr:col>
      <xdr:colOff>66675</xdr:colOff>
      <xdr:row>22</xdr:row>
      <xdr:rowOff>9525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390527</xdr:colOff>
      <xdr:row>7</xdr:row>
      <xdr:rowOff>19050</xdr:rowOff>
    </xdr:from>
    <xdr:to>
      <xdr:col>13</xdr:col>
      <xdr:colOff>66675</xdr:colOff>
      <xdr:row>22</xdr:row>
      <xdr:rowOff>152400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85725</xdr:colOff>
      <xdr:row>39</xdr:row>
      <xdr:rowOff>104774</xdr:rowOff>
    </xdr:from>
    <xdr:to>
      <xdr:col>12</xdr:col>
      <xdr:colOff>581025</xdr:colOff>
      <xdr:row>54</xdr:row>
      <xdr:rowOff>47625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295275</xdr:colOff>
      <xdr:row>23</xdr:row>
      <xdr:rowOff>104775</xdr:rowOff>
    </xdr:from>
    <xdr:to>
      <xdr:col>6</xdr:col>
      <xdr:colOff>171450</xdr:colOff>
      <xdr:row>37</xdr:row>
      <xdr:rowOff>180975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314325</xdr:colOff>
      <xdr:row>23</xdr:row>
      <xdr:rowOff>133350</xdr:rowOff>
    </xdr:from>
    <xdr:to>
      <xdr:col>13</xdr:col>
      <xdr:colOff>85725</xdr:colOff>
      <xdr:row>38</xdr:row>
      <xdr:rowOff>19050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304800</xdr:colOff>
      <xdr:row>38</xdr:row>
      <xdr:rowOff>76200</xdr:rowOff>
    </xdr:from>
    <xdr:to>
      <xdr:col>6</xdr:col>
      <xdr:colOff>600075</xdr:colOff>
      <xdr:row>53</xdr:row>
      <xdr:rowOff>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314325</xdr:colOff>
      <xdr:row>40</xdr:row>
      <xdr:rowOff>9523</xdr:rowOff>
    </xdr:from>
    <xdr:to>
      <xdr:col>20</xdr:col>
      <xdr:colOff>161925</xdr:colOff>
      <xdr:row>54</xdr:row>
      <xdr:rowOff>85724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142875</xdr:colOff>
      <xdr:row>0</xdr:row>
      <xdr:rowOff>104775</xdr:rowOff>
    </xdr:from>
    <xdr:to>
      <xdr:col>2</xdr:col>
      <xdr:colOff>114300</xdr:colOff>
      <xdr:row>1</xdr:row>
      <xdr:rowOff>123825</xdr:rowOff>
    </xdr:to>
    <xdr:sp macro="" textlink="">
      <xdr:nvSpPr>
        <xdr:cNvPr id="9" name="Rectangle 8">
          <a:hlinkClick xmlns:r="http://schemas.openxmlformats.org/officeDocument/2006/relationships" r:id="rId8"/>
        </xdr:cNvPr>
        <xdr:cNvSpPr/>
      </xdr:nvSpPr>
      <xdr:spPr>
        <a:xfrm>
          <a:off x="142875" y="104775"/>
          <a:ext cx="15335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Délcio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257175</xdr:colOff>
      <xdr:row>0</xdr:row>
      <xdr:rowOff>104775</xdr:rowOff>
    </xdr:from>
    <xdr:to>
      <xdr:col>4</xdr:col>
      <xdr:colOff>228600</xdr:colOff>
      <xdr:row>1</xdr:row>
      <xdr:rowOff>123825</xdr:rowOff>
    </xdr:to>
    <xdr:sp macro="" textlink="">
      <xdr:nvSpPr>
        <xdr:cNvPr id="10" name="Rectangle 9">
          <a:hlinkClick xmlns:r="http://schemas.openxmlformats.org/officeDocument/2006/relationships" r:id="rId9"/>
        </xdr:cNvPr>
        <xdr:cNvSpPr/>
      </xdr:nvSpPr>
      <xdr:spPr>
        <a:xfrm>
          <a:off x="1819275" y="104775"/>
          <a:ext cx="14763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Climar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352425</xdr:colOff>
      <xdr:row>0</xdr:row>
      <xdr:rowOff>114300</xdr:rowOff>
    </xdr:from>
    <xdr:to>
      <xdr:col>6</xdr:col>
      <xdr:colOff>323850</xdr:colOff>
      <xdr:row>1</xdr:row>
      <xdr:rowOff>133350</xdr:rowOff>
    </xdr:to>
    <xdr:sp macro="" textlink="">
      <xdr:nvSpPr>
        <xdr:cNvPr id="11" name="Rectangle 10">
          <a:hlinkClick xmlns:r="http://schemas.openxmlformats.org/officeDocument/2006/relationships" r:id="rId10"/>
        </xdr:cNvPr>
        <xdr:cNvSpPr/>
      </xdr:nvSpPr>
      <xdr:spPr>
        <a:xfrm>
          <a:off x="3419475" y="114300"/>
          <a:ext cx="1409700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Ivolnei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0</xdr:row>
      <xdr:rowOff>114300</xdr:rowOff>
    </xdr:from>
    <xdr:to>
      <xdr:col>8</xdr:col>
      <xdr:colOff>409575</xdr:colOff>
      <xdr:row>1</xdr:row>
      <xdr:rowOff>133350</xdr:rowOff>
    </xdr:to>
    <xdr:sp macro="" textlink="">
      <xdr:nvSpPr>
        <xdr:cNvPr id="12" name="Rectangle 11">
          <a:hlinkClick xmlns:r="http://schemas.openxmlformats.org/officeDocument/2006/relationships" r:id="rId11"/>
        </xdr:cNvPr>
        <xdr:cNvSpPr/>
      </xdr:nvSpPr>
      <xdr:spPr>
        <a:xfrm>
          <a:off x="4943475" y="114300"/>
          <a:ext cx="14001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Jacir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8</xdr:col>
      <xdr:colOff>542925</xdr:colOff>
      <xdr:row>0</xdr:row>
      <xdr:rowOff>114300</xdr:rowOff>
    </xdr:from>
    <xdr:to>
      <xdr:col>10</xdr:col>
      <xdr:colOff>514350</xdr:colOff>
      <xdr:row>1</xdr:row>
      <xdr:rowOff>133350</xdr:rowOff>
    </xdr:to>
    <xdr:sp macro="" textlink="">
      <xdr:nvSpPr>
        <xdr:cNvPr id="13" name="Rectangle 12">
          <a:hlinkClick xmlns:r="http://schemas.openxmlformats.org/officeDocument/2006/relationships" r:id="rId12"/>
        </xdr:cNvPr>
        <xdr:cNvSpPr/>
      </xdr:nvSpPr>
      <xdr:spPr>
        <a:xfrm>
          <a:off x="64770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Leandro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38100</xdr:colOff>
      <xdr:row>0</xdr:row>
      <xdr:rowOff>114300</xdr:rowOff>
    </xdr:from>
    <xdr:to>
      <xdr:col>13</xdr:col>
      <xdr:colOff>9525</xdr:colOff>
      <xdr:row>1</xdr:row>
      <xdr:rowOff>133350</xdr:rowOff>
    </xdr:to>
    <xdr:sp macro="" textlink="">
      <xdr:nvSpPr>
        <xdr:cNvPr id="14" name="Rectangle 13">
          <a:hlinkClick xmlns:r="http://schemas.openxmlformats.org/officeDocument/2006/relationships" r:id="rId13"/>
        </xdr:cNvPr>
        <xdr:cNvSpPr/>
      </xdr:nvSpPr>
      <xdr:spPr>
        <a:xfrm>
          <a:off x="780097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Márcio</a:t>
          </a:r>
        </a:p>
      </xdr:txBody>
    </xdr:sp>
    <xdr:clientData/>
  </xdr:twoCellAnchor>
  <xdr:twoCellAnchor>
    <xdr:from>
      <xdr:col>13</xdr:col>
      <xdr:colOff>152400</xdr:colOff>
      <xdr:row>0</xdr:row>
      <xdr:rowOff>114300</xdr:rowOff>
    </xdr:from>
    <xdr:to>
      <xdr:col>15</xdr:col>
      <xdr:colOff>123825</xdr:colOff>
      <xdr:row>1</xdr:row>
      <xdr:rowOff>133350</xdr:rowOff>
    </xdr:to>
    <xdr:sp macro="" textlink="">
      <xdr:nvSpPr>
        <xdr:cNvPr id="15" name="Rectangle 14">
          <a:hlinkClick xmlns:r="http://schemas.openxmlformats.org/officeDocument/2006/relationships" r:id="rId14"/>
        </xdr:cNvPr>
        <xdr:cNvSpPr/>
      </xdr:nvSpPr>
      <xdr:spPr>
        <a:xfrm>
          <a:off x="913447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Marcos</a:t>
          </a:r>
        </a:p>
      </xdr:txBody>
    </xdr:sp>
    <xdr:clientData/>
  </xdr:twoCellAnchor>
  <xdr:twoCellAnchor>
    <xdr:from>
      <xdr:col>0</xdr:col>
      <xdr:colOff>133350</xdr:colOff>
      <xdr:row>2</xdr:row>
      <xdr:rowOff>9525</xdr:rowOff>
    </xdr:from>
    <xdr:to>
      <xdr:col>2</xdr:col>
      <xdr:colOff>104775</xdr:colOff>
      <xdr:row>3</xdr:row>
      <xdr:rowOff>28575</xdr:rowOff>
    </xdr:to>
    <xdr:sp macro="" textlink="">
      <xdr:nvSpPr>
        <xdr:cNvPr id="16" name="Rectangle 15">
          <a:hlinkClick xmlns:r="http://schemas.openxmlformats.org/officeDocument/2006/relationships" r:id="rId15"/>
        </xdr:cNvPr>
        <xdr:cNvSpPr/>
      </xdr:nvSpPr>
      <xdr:spPr>
        <a:xfrm>
          <a:off x="133350" y="428625"/>
          <a:ext cx="15335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Paulo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342900</xdr:colOff>
      <xdr:row>2</xdr:row>
      <xdr:rowOff>38100</xdr:rowOff>
    </xdr:from>
    <xdr:to>
      <xdr:col>6</xdr:col>
      <xdr:colOff>314325</xdr:colOff>
      <xdr:row>3</xdr:row>
      <xdr:rowOff>57150</xdr:rowOff>
    </xdr:to>
    <xdr:sp macro="" textlink="">
      <xdr:nvSpPr>
        <xdr:cNvPr id="17" name="Rectangle 16">
          <a:hlinkClick xmlns:r="http://schemas.openxmlformats.org/officeDocument/2006/relationships" r:id="rId16"/>
        </xdr:cNvPr>
        <xdr:cNvSpPr/>
      </xdr:nvSpPr>
      <xdr:spPr>
        <a:xfrm>
          <a:off x="3409950" y="457200"/>
          <a:ext cx="1409700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2</xdr:row>
      <xdr:rowOff>38100</xdr:rowOff>
    </xdr:from>
    <xdr:to>
      <xdr:col>8</xdr:col>
      <xdr:colOff>409575</xdr:colOff>
      <xdr:row>3</xdr:row>
      <xdr:rowOff>57150</xdr:rowOff>
    </xdr:to>
    <xdr:sp macro="" textlink="">
      <xdr:nvSpPr>
        <xdr:cNvPr id="18" name="Rectangle 17">
          <a:hlinkClick xmlns:r="http://schemas.openxmlformats.org/officeDocument/2006/relationships" r:id="rId17"/>
        </xdr:cNvPr>
        <xdr:cNvSpPr/>
      </xdr:nvSpPr>
      <xdr:spPr>
        <a:xfrm>
          <a:off x="4943475" y="457200"/>
          <a:ext cx="14001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Sidney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247650</xdr:colOff>
      <xdr:row>2</xdr:row>
      <xdr:rowOff>19050</xdr:rowOff>
    </xdr:from>
    <xdr:to>
      <xdr:col>4</xdr:col>
      <xdr:colOff>219075</xdr:colOff>
      <xdr:row>3</xdr:row>
      <xdr:rowOff>38100</xdr:rowOff>
    </xdr:to>
    <xdr:sp macro="" textlink="">
      <xdr:nvSpPr>
        <xdr:cNvPr id="19" name="Rectangle 18">
          <a:hlinkClick xmlns:r="http://schemas.openxmlformats.org/officeDocument/2006/relationships" r:id="rId18"/>
        </xdr:cNvPr>
        <xdr:cNvSpPr/>
      </xdr:nvSpPr>
      <xdr:spPr>
        <a:xfrm>
          <a:off x="1809750" y="438150"/>
          <a:ext cx="14763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Renato</a:t>
          </a:r>
        </a:p>
      </xdr:txBody>
    </xdr:sp>
    <xdr:clientData/>
  </xdr:twoCellAnchor>
  <xdr:twoCellAnchor>
    <xdr:from>
      <xdr:col>8</xdr:col>
      <xdr:colOff>542925</xdr:colOff>
      <xdr:row>2</xdr:row>
      <xdr:rowOff>9525</xdr:rowOff>
    </xdr:from>
    <xdr:to>
      <xdr:col>13</xdr:col>
      <xdr:colOff>28575</xdr:colOff>
      <xdr:row>3</xdr:row>
      <xdr:rowOff>47625</xdr:rowOff>
    </xdr:to>
    <xdr:sp macro="" textlink="">
      <xdr:nvSpPr>
        <xdr:cNvPr id="20" name="Rectangle 19">
          <a:hlinkClick xmlns:r="http://schemas.openxmlformats.org/officeDocument/2006/relationships" r:id="rId19"/>
        </xdr:cNvPr>
        <xdr:cNvSpPr/>
      </xdr:nvSpPr>
      <xdr:spPr>
        <a:xfrm>
          <a:off x="6477000" y="428625"/>
          <a:ext cx="2533650" cy="2286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Início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14</xdr:col>
      <xdr:colOff>238125</xdr:colOff>
      <xdr:row>5</xdr:row>
      <xdr:rowOff>161925</xdr:rowOff>
    </xdr:from>
    <xdr:to>
      <xdr:col>22</xdr:col>
      <xdr:colOff>238125</xdr:colOff>
      <xdr:row>23</xdr:row>
      <xdr:rowOff>19050</xdr:rowOff>
    </xdr:to>
    <xdr:graphicFrame macro="">
      <xdr:nvGraphicFramePr>
        <xdr:cNvPr id="21" name="Chart 2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333375</xdr:colOff>
      <xdr:row>7</xdr:row>
      <xdr:rowOff>95250</xdr:rowOff>
    </xdr:from>
    <xdr:to>
      <xdr:col>6</xdr:col>
      <xdr:colOff>66675</xdr:colOff>
      <xdr:row>22</xdr:row>
      <xdr:rowOff>9525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390527</xdr:colOff>
      <xdr:row>7</xdr:row>
      <xdr:rowOff>19050</xdr:rowOff>
    </xdr:from>
    <xdr:to>
      <xdr:col>13</xdr:col>
      <xdr:colOff>66675</xdr:colOff>
      <xdr:row>22</xdr:row>
      <xdr:rowOff>152400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85725</xdr:colOff>
      <xdr:row>39</xdr:row>
      <xdr:rowOff>104774</xdr:rowOff>
    </xdr:from>
    <xdr:to>
      <xdr:col>12</xdr:col>
      <xdr:colOff>581025</xdr:colOff>
      <xdr:row>54</xdr:row>
      <xdr:rowOff>47625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295275</xdr:colOff>
      <xdr:row>23</xdr:row>
      <xdr:rowOff>104775</xdr:rowOff>
    </xdr:from>
    <xdr:to>
      <xdr:col>6</xdr:col>
      <xdr:colOff>171450</xdr:colOff>
      <xdr:row>37</xdr:row>
      <xdr:rowOff>180975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314325</xdr:colOff>
      <xdr:row>23</xdr:row>
      <xdr:rowOff>133350</xdr:rowOff>
    </xdr:from>
    <xdr:to>
      <xdr:col>13</xdr:col>
      <xdr:colOff>85725</xdr:colOff>
      <xdr:row>38</xdr:row>
      <xdr:rowOff>19050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266700</xdr:colOff>
      <xdr:row>38</xdr:row>
      <xdr:rowOff>19050</xdr:rowOff>
    </xdr:from>
    <xdr:to>
      <xdr:col>7</xdr:col>
      <xdr:colOff>28575</xdr:colOff>
      <xdr:row>52</xdr:row>
      <xdr:rowOff>133350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314325</xdr:colOff>
      <xdr:row>40</xdr:row>
      <xdr:rowOff>9523</xdr:rowOff>
    </xdr:from>
    <xdr:to>
      <xdr:col>20</xdr:col>
      <xdr:colOff>161925</xdr:colOff>
      <xdr:row>54</xdr:row>
      <xdr:rowOff>85724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142875</xdr:colOff>
      <xdr:row>0</xdr:row>
      <xdr:rowOff>104775</xdr:rowOff>
    </xdr:from>
    <xdr:to>
      <xdr:col>2</xdr:col>
      <xdr:colOff>114300</xdr:colOff>
      <xdr:row>1</xdr:row>
      <xdr:rowOff>123825</xdr:rowOff>
    </xdr:to>
    <xdr:sp macro="" textlink="">
      <xdr:nvSpPr>
        <xdr:cNvPr id="9" name="Rectangle 8">
          <a:hlinkClick xmlns:r="http://schemas.openxmlformats.org/officeDocument/2006/relationships" r:id="rId8"/>
        </xdr:cNvPr>
        <xdr:cNvSpPr/>
      </xdr:nvSpPr>
      <xdr:spPr>
        <a:xfrm>
          <a:off x="142875" y="104775"/>
          <a:ext cx="15335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Délcio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257175</xdr:colOff>
      <xdr:row>0</xdr:row>
      <xdr:rowOff>104775</xdr:rowOff>
    </xdr:from>
    <xdr:to>
      <xdr:col>4</xdr:col>
      <xdr:colOff>228600</xdr:colOff>
      <xdr:row>1</xdr:row>
      <xdr:rowOff>123825</xdr:rowOff>
    </xdr:to>
    <xdr:sp macro="" textlink="">
      <xdr:nvSpPr>
        <xdr:cNvPr id="10" name="Rectangle 9">
          <a:hlinkClick xmlns:r="http://schemas.openxmlformats.org/officeDocument/2006/relationships" r:id="rId9"/>
        </xdr:cNvPr>
        <xdr:cNvSpPr/>
      </xdr:nvSpPr>
      <xdr:spPr>
        <a:xfrm>
          <a:off x="1819275" y="104775"/>
          <a:ext cx="14763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Climar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352425</xdr:colOff>
      <xdr:row>0</xdr:row>
      <xdr:rowOff>114300</xdr:rowOff>
    </xdr:from>
    <xdr:to>
      <xdr:col>6</xdr:col>
      <xdr:colOff>323850</xdr:colOff>
      <xdr:row>1</xdr:row>
      <xdr:rowOff>133350</xdr:rowOff>
    </xdr:to>
    <xdr:sp macro="" textlink="">
      <xdr:nvSpPr>
        <xdr:cNvPr id="11" name="Rectangle 10">
          <a:hlinkClick xmlns:r="http://schemas.openxmlformats.org/officeDocument/2006/relationships" r:id="rId10"/>
        </xdr:cNvPr>
        <xdr:cNvSpPr/>
      </xdr:nvSpPr>
      <xdr:spPr>
        <a:xfrm>
          <a:off x="3419475" y="114300"/>
          <a:ext cx="1409700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Ivolnei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0</xdr:row>
      <xdr:rowOff>114300</xdr:rowOff>
    </xdr:from>
    <xdr:to>
      <xdr:col>8</xdr:col>
      <xdr:colOff>409575</xdr:colOff>
      <xdr:row>1</xdr:row>
      <xdr:rowOff>133350</xdr:rowOff>
    </xdr:to>
    <xdr:sp macro="" textlink="">
      <xdr:nvSpPr>
        <xdr:cNvPr id="12" name="Rectangle 11">
          <a:hlinkClick xmlns:r="http://schemas.openxmlformats.org/officeDocument/2006/relationships" r:id="rId11"/>
        </xdr:cNvPr>
        <xdr:cNvSpPr/>
      </xdr:nvSpPr>
      <xdr:spPr>
        <a:xfrm>
          <a:off x="4943475" y="114300"/>
          <a:ext cx="14001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Jacir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8</xdr:col>
      <xdr:colOff>542925</xdr:colOff>
      <xdr:row>0</xdr:row>
      <xdr:rowOff>114300</xdr:rowOff>
    </xdr:from>
    <xdr:to>
      <xdr:col>10</xdr:col>
      <xdr:colOff>514350</xdr:colOff>
      <xdr:row>1</xdr:row>
      <xdr:rowOff>133350</xdr:rowOff>
    </xdr:to>
    <xdr:sp macro="" textlink="">
      <xdr:nvSpPr>
        <xdr:cNvPr id="13" name="Rectangle 12">
          <a:hlinkClick xmlns:r="http://schemas.openxmlformats.org/officeDocument/2006/relationships" r:id="rId12"/>
        </xdr:cNvPr>
        <xdr:cNvSpPr/>
      </xdr:nvSpPr>
      <xdr:spPr>
        <a:xfrm>
          <a:off x="64770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Leandro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38100</xdr:colOff>
      <xdr:row>0</xdr:row>
      <xdr:rowOff>114300</xdr:rowOff>
    </xdr:from>
    <xdr:to>
      <xdr:col>13</xdr:col>
      <xdr:colOff>9525</xdr:colOff>
      <xdr:row>1</xdr:row>
      <xdr:rowOff>133350</xdr:rowOff>
    </xdr:to>
    <xdr:sp macro="" textlink="">
      <xdr:nvSpPr>
        <xdr:cNvPr id="14" name="Rectangle 13">
          <a:hlinkClick xmlns:r="http://schemas.openxmlformats.org/officeDocument/2006/relationships" r:id="rId13"/>
        </xdr:cNvPr>
        <xdr:cNvSpPr/>
      </xdr:nvSpPr>
      <xdr:spPr>
        <a:xfrm>
          <a:off x="780097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Márcio</a:t>
          </a:r>
        </a:p>
      </xdr:txBody>
    </xdr:sp>
    <xdr:clientData/>
  </xdr:twoCellAnchor>
  <xdr:twoCellAnchor>
    <xdr:from>
      <xdr:col>13</xdr:col>
      <xdr:colOff>152400</xdr:colOff>
      <xdr:row>0</xdr:row>
      <xdr:rowOff>114300</xdr:rowOff>
    </xdr:from>
    <xdr:to>
      <xdr:col>15</xdr:col>
      <xdr:colOff>123825</xdr:colOff>
      <xdr:row>1</xdr:row>
      <xdr:rowOff>133350</xdr:rowOff>
    </xdr:to>
    <xdr:sp macro="" textlink="">
      <xdr:nvSpPr>
        <xdr:cNvPr id="15" name="Rectangle 14">
          <a:hlinkClick xmlns:r="http://schemas.openxmlformats.org/officeDocument/2006/relationships" r:id="rId14"/>
        </xdr:cNvPr>
        <xdr:cNvSpPr/>
      </xdr:nvSpPr>
      <xdr:spPr>
        <a:xfrm>
          <a:off x="913447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Marcos</a:t>
          </a:r>
        </a:p>
      </xdr:txBody>
    </xdr:sp>
    <xdr:clientData/>
  </xdr:twoCellAnchor>
  <xdr:twoCellAnchor>
    <xdr:from>
      <xdr:col>0</xdr:col>
      <xdr:colOff>133350</xdr:colOff>
      <xdr:row>2</xdr:row>
      <xdr:rowOff>9525</xdr:rowOff>
    </xdr:from>
    <xdr:to>
      <xdr:col>2</xdr:col>
      <xdr:colOff>104775</xdr:colOff>
      <xdr:row>3</xdr:row>
      <xdr:rowOff>28575</xdr:rowOff>
    </xdr:to>
    <xdr:sp macro="" textlink="">
      <xdr:nvSpPr>
        <xdr:cNvPr id="16" name="Rectangle 15">
          <a:hlinkClick xmlns:r="http://schemas.openxmlformats.org/officeDocument/2006/relationships" r:id="rId15"/>
        </xdr:cNvPr>
        <xdr:cNvSpPr/>
      </xdr:nvSpPr>
      <xdr:spPr>
        <a:xfrm>
          <a:off x="133350" y="428625"/>
          <a:ext cx="15335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Paulo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342900</xdr:colOff>
      <xdr:row>2</xdr:row>
      <xdr:rowOff>38100</xdr:rowOff>
    </xdr:from>
    <xdr:to>
      <xdr:col>6</xdr:col>
      <xdr:colOff>314325</xdr:colOff>
      <xdr:row>3</xdr:row>
      <xdr:rowOff>57150</xdr:rowOff>
    </xdr:to>
    <xdr:sp macro="" textlink="">
      <xdr:nvSpPr>
        <xdr:cNvPr id="17" name="Rectangle 16">
          <a:hlinkClick xmlns:r="http://schemas.openxmlformats.org/officeDocument/2006/relationships" r:id="rId16"/>
        </xdr:cNvPr>
        <xdr:cNvSpPr/>
      </xdr:nvSpPr>
      <xdr:spPr>
        <a:xfrm>
          <a:off x="3409950" y="457200"/>
          <a:ext cx="1409700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2</xdr:row>
      <xdr:rowOff>38100</xdr:rowOff>
    </xdr:from>
    <xdr:to>
      <xdr:col>8</xdr:col>
      <xdr:colOff>409575</xdr:colOff>
      <xdr:row>3</xdr:row>
      <xdr:rowOff>57150</xdr:rowOff>
    </xdr:to>
    <xdr:sp macro="" textlink="">
      <xdr:nvSpPr>
        <xdr:cNvPr id="18" name="Rectangle 17">
          <a:hlinkClick xmlns:r="http://schemas.openxmlformats.org/officeDocument/2006/relationships" r:id="rId17"/>
        </xdr:cNvPr>
        <xdr:cNvSpPr/>
      </xdr:nvSpPr>
      <xdr:spPr>
        <a:xfrm>
          <a:off x="4943475" y="457200"/>
          <a:ext cx="14001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Sidney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247650</xdr:colOff>
      <xdr:row>2</xdr:row>
      <xdr:rowOff>19050</xdr:rowOff>
    </xdr:from>
    <xdr:to>
      <xdr:col>4</xdr:col>
      <xdr:colOff>219075</xdr:colOff>
      <xdr:row>3</xdr:row>
      <xdr:rowOff>38100</xdr:rowOff>
    </xdr:to>
    <xdr:sp macro="" textlink="">
      <xdr:nvSpPr>
        <xdr:cNvPr id="19" name="Rectangle 18">
          <a:hlinkClick xmlns:r="http://schemas.openxmlformats.org/officeDocument/2006/relationships" r:id="rId18"/>
        </xdr:cNvPr>
        <xdr:cNvSpPr/>
      </xdr:nvSpPr>
      <xdr:spPr>
        <a:xfrm>
          <a:off x="1809750" y="438150"/>
          <a:ext cx="14763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Renato</a:t>
          </a:r>
        </a:p>
      </xdr:txBody>
    </xdr:sp>
    <xdr:clientData/>
  </xdr:twoCellAnchor>
  <xdr:twoCellAnchor>
    <xdr:from>
      <xdr:col>8</xdr:col>
      <xdr:colOff>542925</xdr:colOff>
      <xdr:row>2</xdr:row>
      <xdr:rowOff>9525</xdr:rowOff>
    </xdr:from>
    <xdr:to>
      <xdr:col>13</xdr:col>
      <xdr:colOff>28575</xdr:colOff>
      <xdr:row>3</xdr:row>
      <xdr:rowOff>47625</xdr:rowOff>
    </xdr:to>
    <xdr:sp macro="" textlink="">
      <xdr:nvSpPr>
        <xdr:cNvPr id="20" name="Rectangle 19">
          <a:hlinkClick xmlns:r="http://schemas.openxmlformats.org/officeDocument/2006/relationships" r:id="rId19"/>
        </xdr:cNvPr>
        <xdr:cNvSpPr/>
      </xdr:nvSpPr>
      <xdr:spPr>
        <a:xfrm>
          <a:off x="6477000" y="428625"/>
          <a:ext cx="2533650" cy="2286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Início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13</xdr:col>
      <xdr:colOff>361950</xdr:colOff>
      <xdr:row>17</xdr:row>
      <xdr:rowOff>0</xdr:rowOff>
    </xdr:from>
    <xdr:to>
      <xdr:col>21</xdr:col>
      <xdr:colOff>285750</xdr:colOff>
      <xdr:row>34</xdr:row>
      <xdr:rowOff>66675</xdr:rowOff>
    </xdr:to>
    <xdr:graphicFrame macro="">
      <xdr:nvGraphicFramePr>
        <xdr:cNvPr id="21" name="Chart 2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333375</xdr:colOff>
      <xdr:row>7</xdr:row>
      <xdr:rowOff>95250</xdr:rowOff>
    </xdr:from>
    <xdr:to>
      <xdr:col>6</xdr:col>
      <xdr:colOff>66675</xdr:colOff>
      <xdr:row>22</xdr:row>
      <xdr:rowOff>9525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390527</xdr:colOff>
      <xdr:row>7</xdr:row>
      <xdr:rowOff>19050</xdr:rowOff>
    </xdr:from>
    <xdr:to>
      <xdr:col>13</xdr:col>
      <xdr:colOff>66675</xdr:colOff>
      <xdr:row>22</xdr:row>
      <xdr:rowOff>152400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85725</xdr:colOff>
      <xdr:row>39</xdr:row>
      <xdr:rowOff>104774</xdr:rowOff>
    </xdr:from>
    <xdr:to>
      <xdr:col>12</xdr:col>
      <xdr:colOff>581025</xdr:colOff>
      <xdr:row>54</xdr:row>
      <xdr:rowOff>47625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295275</xdr:colOff>
      <xdr:row>23</xdr:row>
      <xdr:rowOff>104775</xdr:rowOff>
    </xdr:from>
    <xdr:to>
      <xdr:col>6</xdr:col>
      <xdr:colOff>171450</xdr:colOff>
      <xdr:row>37</xdr:row>
      <xdr:rowOff>180975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314325</xdr:colOff>
      <xdr:row>23</xdr:row>
      <xdr:rowOff>133350</xdr:rowOff>
    </xdr:from>
    <xdr:to>
      <xdr:col>13</xdr:col>
      <xdr:colOff>85725</xdr:colOff>
      <xdr:row>38</xdr:row>
      <xdr:rowOff>19050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304800</xdr:colOff>
      <xdr:row>38</xdr:row>
      <xdr:rowOff>76200</xdr:rowOff>
    </xdr:from>
    <xdr:to>
      <xdr:col>5</xdr:col>
      <xdr:colOff>123825</xdr:colOff>
      <xdr:row>53</xdr:row>
      <xdr:rowOff>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314325</xdr:colOff>
      <xdr:row>40</xdr:row>
      <xdr:rowOff>9523</xdr:rowOff>
    </xdr:from>
    <xdr:to>
      <xdr:col>20</xdr:col>
      <xdr:colOff>161925</xdr:colOff>
      <xdr:row>54</xdr:row>
      <xdr:rowOff>85724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142875</xdr:colOff>
      <xdr:row>0</xdr:row>
      <xdr:rowOff>104775</xdr:rowOff>
    </xdr:from>
    <xdr:to>
      <xdr:col>2</xdr:col>
      <xdr:colOff>114300</xdr:colOff>
      <xdr:row>1</xdr:row>
      <xdr:rowOff>123825</xdr:rowOff>
    </xdr:to>
    <xdr:sp macro="" textlink="">
      <xdr:nvSpPr>
        <xdr:cNvPr id="9" name="Rectangle 8">
          <a:hlinkClick xmlns:r="http://schemas.openxmlformats.org/officeDocument/2006/relationships" r:id="rId8"/>
        </xdr:cNvPr>
        <xdr:cNvSpPr/>
      </xdr:nvSpPr>
      <xdr:spPr>
        <a:xfrm>
          <a:off x="142875" y="104775"/>
          <a:ext cx="15335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Délcio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257175</xdr:colOff>
      <xdr:row>0</xdr:row>
      <xdr:rowOff>104775</xdr:rowOff>
    </xdr:from>
    <xdr:to>
      <xdr:col>4</xdr:col>
      <xdr:colOff>228600</xdr:colOff>
      <xdr:row>1</xdr:row>
      <xdr:rowOff>123825</xdr:rowOff>
    </xdr:to>
    <xdr:sp macro="" textlink="">
      <xdr:nvSpPr>
        <xdr:cNvPr id="10" name="Rectangle 9">
          <a:hlinkClick xmlns:r="http://schemas.openxmlformats.org/officeDocument/2006/relationships" r:id="rId9"/>
        </xdr:cNvPr>
        <xdr:cNvSpPr/>
      </xdr:nvSpPr>
      <xdr:spPr>
        <a:xfrm>
          <a:off x="1819275" y="104775"/>
          <a:ext cx="14763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Climar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352425</xdr:colOff>
      <xdr:row>0</xdr:row>
      <xdr:rowOff>114300</xdr:rowOff>
    </xdr:from>
    <xdr:to>
      <xdr:col>6</xdr:col>
      <xdr:colOff>323850</xdr:colOff>
      <xdr:row>1</xdr:row>
      <xdr:rowOff>133350</xdr:rowOff>
    </xdr:to>
    <xdr:sp macro="" textlink="">
      <xdr:nvSpPr>
        <xdr:cNvPr id="11" name="Rectangle 10">
          <a:hlinkClick xmlns:r="http://schemas.openxmlformats.org/officeDocument/2006/relationships" r:id="rId10"/>
        </xdr:cNvPr>
        <xdr:cNvSpPr/>
      </xdr:nvSpPr>
      <xdr:spPr>
        <a:xfrm>
          <a:off x="3419475" y="114300"/>
          <a:ext cx="1409700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Ivolnei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0</xdr:row>
      <xdr:rowOff>114300</xdr:rowOff>
    </xdr:from>
    <xdr:to>
      <xdr:col>8</xdr:col>
      <xdr:colOff>409575</xdr:colOff>
      <xdr:row>1</xdr:row>
      <xdr:rowOff>133350</xdr:rowOff>
    </xdr:to>
    <xdr:sp macro="" textlink="">
      <xdr:nvSpPr>
        <xdr:cNvPr id="12" name="Rectangle 11">
          <a:hlinkClick xmlns:r="http://schemas.openxmlformats.org/officeDocument/2006/relationships" r:id="rId11"/>
        </xdr:cNvPr>
        <xdr:cNvSpPr/>
      </xdr:nvSpPr>
      <xdr:spPr>
        <a:xfrm>
          <a:off x="4943475" y="114300"/>
          <a:ext cx="14001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Jacir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8</xdr:col>
      <xdr:colOff>542925</xdr:colOff>
      <xdr:row>0</xdr:row>
      <xdr:rowOff>114300</xdr:rowOff>
    </xdr:from>
    <xdr:to>
      <xdr:col>10</xdr:col>
      <xdr:colOff>514350</xdr:colOff>
      <xdr:row>1</xdr:row>
      <xdr:rowOff>133350</xdr:rowOff>
    </xdr:to>
    <xdr:sp macro="" textlink="">
      <xdr:nvSpPr>
        <xdr:cNvPr id="13" name="Rectangle 12">
          <a:hlinkClick xmlns:r="http://schemas.openxmlformats.org/officeDocument/2006/relationships" r:id="rId12"/>
        </xdr:cNvPr>
        <xdr:cNvSpPr/>
      </xdr:nvSpPr>
      <xdr:spPr>
        <a:xfrm>
          <a:off x="64770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Leandro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38100</xdr:colOff>
      <xdr:row>0</xdr:row>
      <xdr:rowOff>114300</xdr:rowOff>
    </xdr:from>
    <xdr:to>
      <xdr:col>13</xdr:col>
      <xdr:colOff>9525</xdr:colOff>
      <xdr:row>1</xdr:row>
      <xdr:rowOff>133350</xdr:rowOff>
    </xdr:to>
    <xdr:sp macro="" textlink="">
      <xdr:nvSpPr>
        <xdr:cNvPr id="14" name="Rectangle 13">
          <a:hlinkClick xmlns:r="http://schemas.openxmlformats.org/officeDocument/2006/relationships" r:id="rId13"/>
        </xdr:cNvPr>
        <xdr:cNvSpPr/>
      </xdr:nvSpPr>
      <xdr:spPr>
        <a:xfrm>
          <a:off x="780097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Márcio</a:t>
          </a:r>
        </a:p>
      </xdr:txBody>
    </xdr:sp>
    <xdr:clientData/>
  </xdr:twoCellAnchor>
  <xdr:twoCellAnchor>
    <xdr:from>
      <xdr:col>13</xdr:col>
      <xdr:colOff>152400</xdr:colOff>
      <xdr:row>0</xdr:row>
      <xdr:rowOff>114300</xdr:rowOff>
    </xdr:from>
    <xdr:to>
      <xdr:col>15</xdr:col>
      <xdr:colOff>123825</xdr:colOff>
      <xdr:row>1</xdr:row>
      <xdr:rowOff>133350</xdr:rowOff>
    </xdr:to>
    <xdr:sp macro="" textlink="">
      <xdr:nvSpPr>
        <xdr:cNvPr id="15" name="Rectangle 14">
          <a:hlinkClick xmlns:r="http://schemas.openxmlformats.org/officeDocument/2006/relationships" r:id="rId14"/>
        </xdr:cNvPr>
        <xdr:cNvSpPr/>
      </xdr:nvSpPr>
      <xdr:spPr>
        <a:xfrm>
          <a:off x="913447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Marcos</a:t>
          </a:r>
        </a:p>
      </xdr:txBody>
    </xdr:sp>
    <xdr:clientData/>
  </xdr:twoCellAnchor>
  <xdr:twoCellAnchor>
    <xdr:from>
      <xdr:col>0</xdr:col>
      <xdr:colOff>133350</xdr:colOff>
      <xdr:row>2</xdr:row>
      <xdr:rowOff>9525</xdr:rowOff>
    </xdr:from>
    <xdr:to>
      <xdr:col>2</xdr:col>
      <xdr:colOff>104775</xdr:colOff>
      <xdr:row>3</xdr:row>
      <xdr:rowOff>28575</xdr:rowOff>
    </xdr:to>
    <xdr:sp macro="" textlink="">
      <xdr:nvSpPr>
        <xdr:cNvPr id="16" name="Rectangle 15">
          <a:hlinkClick xmlns:r="http://schemas.openxmlformats.org/officeDocument/2006/relationships" r:id="rId15"/>
        </xdr:cNvPr>
        <xdr:cNvSpPr/>
      </xdr:nvSpPr>
      <xdr:spPr>
        <a:xfrm>
          <a:off x="133350" y="428625"/>
          <a:ext cx="15335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Paulo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342900</xdr:colOff>
      <xdr:row>2</xdr:row>
      <xdr:rowOff>38100</xdr:rowOff>
    </xdr:from>
    <xdr:to>
      <xdr:col>6</xdr:col>
      <xdr:colOff>314325</xdr:colOff>
      <xdr:row>3</xdr:row>
      <xdr:rowOff>57150</xdr:rowOff>
    </xdr:to>
    <xdr:sp macro="" textlink="">
      <xdr:nvSpPr>
        <xdr:cNvPr id="17" name="Rectangle 16">
          <a:hlinkClick xmlns:r="http://schemas.openxmlformats.org/officeDocument/2006/relationships" r:id="rId16"/>
        </xdr:cNvPr>
        <xdr:cNvSpPr/>
      </xdr:nvSpPr>
      <xdr:spPr>
        <a:xfrm>
          <a:off x="3409950" y="457200"/>
          <a:ext cx="1409700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2</xdr:row>
      <xdr:rowOff>38100</xdr:rowOff>
    </xdr:from>
    <xdr:to>
      <xdr:col>8</xdr:col>
      <xdr:colOff>409575</xdr:colOff>
      <xdr:row>3</xdr:row>
      <xdr:rowOff>57150</xdr:rowOff>
    </xdr:to>
    <xdr:sp macro="" textlink="">
      <xdr:nvSpPr>
        <xdr:cNvPr id="18" name="Rectangle 17">
          <a:hlinkClick xmlns:r="http://schemas.openxmlformats.org/officeDocument/2006/relationships" r:id="rId17"/>
        </xdr:cNvPr>
        <xdr:cNvSpPr/>
      </xdr:nvSpPr>
      <xdr:spPr>
        <a:xfrm>
          <a:off x="4943475" y="457200"/>
          <a:ext cx="14001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Sidney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247650</xdr:colOff>
      <xdr:row>2</xdr:row>
      <xdr:rowOff>19050</xdr:rowOff>
    </xdr:from>
    <xdr:to>
      <xdr:col>4</xdr:col>
      <xdr:colOff>219075</xdr:colOff>
      <xdr:row>3</xdr:row>
      <xdr:rowOff>38100</xdr:rowOff>
    </xdr:to>
    <xdr:sp macro="" textlink="">
      <xdr:nvSpPr>
        <xdr:cNvPr id="19" name="Rectangle 18">
          <a:hlinkClick xmlns:r="http://schemas.openxmlformats.org/officeDocument/2006/relationships" r:id="rId18"/>
        </xdr:cNvPr>
        <xdr:cNvSpPr/>
      </xdr:nvSpPr>
      <xdr:spPr>
        <a:xfrm>
          <a:off x="1809750" y="438150"/>
          <a:ext cx="14763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Renato</a:t>
          </a:r>
        </a:p>
      </xdr:txBody>
    </xdr:sp>
    <xdr:clientData/>
  </xdr:twoCellAnchor>
  <xdr:twoCellAnchor>
    <xdr:from>
      <xdr:col>8</xdr:col>
      <xdr:colOff>542925</xdr:colOff>
      <xdr:row>2</xdr:row>
      <xdr:rowOff>9525</xdr:rowOff>
    </xdr:from>
    <xdr:to>
      <xdr:col>13</xdr:col>
      <xdr:colOff>28575</xdr:colOff>
      <xdr:row>3</xdr:row>
      <xdr:rowOff>47625</xdr:rowOff>
    </xdr:to>
    <xdr:sp macro="" textlink="">
      <xdr:nvSpPr>
        <xdr:cNvPr id="20" name="Rectangle 19">
          <a:hlinkClick xmlns:r="http://schemas.openxmlformats.org/officeDocument/2006/relationships" r:id="rId19"/>
        </xdr:cNvPr>
        <xdr:cNvSpPr/>
      </xdr:nvSpPr>
      <xdr:spPr>
        <a:xfrm>
          <a:off x="6477000" y="428625"/>
          <a:ext cx="2533650" cy="2286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Início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14</xdr:col>
      <xdr:colOff>76199</xdr:colOff>
      <xdr:row>7</xdr:row>
      <xdr:rowOff>76199</xdr:rowOff>
    </xdr:from>
    <xdr:to>
      <xdr:col>23</xdr:col>
      <xdr:colOff>542924</xdr:colOff>
      <xdr:row>29</xdr:row>
      <xdr:rowOff>9524</xdr:rowOff>
    </xdr:to>
    <xdr:graphicFrame macro="">
      <xdr:nvGraphicFramePr>
        <xdr:cNvPr id="21" name="Chart 2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333375</xdr:colOff>
      <xdr:row>7</xdr:row>
      <xdr:rowOff>95250</xdr:rowOff>
    </xdr:from>
    <xdr:to>
      <xdr:col>6</xdr:col>
      <xdr:colOff>66675</xdr:colOff>
      <xdr:row>22</xdr:row>
      <xdr:rowOff>9525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390527</xdr:colOff>
      <xdr:row>7</xdr:row>
      <xdr:rowOff>19050</xdr:rowOff>
    </xdr:from>
    <xdr:to>
      <xdr:col>13</xdr:col>
      <xdr:colOff>66675</xdr:colOff>
      <xdr:row>22</xdr:row>
      <xdr:rowOff>152400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85725</xdr:colOff>
      <xdr:row>39</xdr:row>
      <xdr:rowOff>104774</xdr:rowOff>
    </xdr:from>
    <xdr:to>
      <xdr:col>12</xdr:col>
      <xdr:colOff>581025</xdr:colOff>
      <xdr:row>54</xdr:row>
      <xdr:rowOff>47625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295275</xdr:colOff>
      <xdr:row>23</xdr:row>
      <xdr:rowOff>104775</xdr:rowOff>
    </xdr:from>
    <xdr:to>
      <xdr:col>6</xdr:col>
      <xdr:colOff>171450</xdr:colOff>
      <xdr:row>37</xdr:row>
      <xdr:rowOff>180975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314325</xdr:colOff>
      <xdr:row>23</xdr:row>
      <xdr:rowOff>133350</xdr:rowOff>
    </xdr:from>
    <xdr:to>
      <xdr:col>13</xdr:col>
      <xdr:colOff>85725</xdr:colOff>
      <xdr:row>38</xdr:row>
      <xdr:rowOff>19050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304800</xdr:colOff>
      <xdr:row>38</xdr:row>
      <xdr:rowOff>76200</xdr:rowOff>
    </xdr:from>
    <xdr:to>
      <xdr:col>5</xdr:col>
      <xdr:colOff>123825</xdr:colOff>
      <xdr:row>53</xdr:row>
      <xdr:rowOff>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314325</xdr:colOff>
      <xdr:row>40</xdr:row>
      <xdr:rowOff>9523</xdr:rowOff>
    </xdr:from>
    <xdr:to>
      <xdr:col>20</xdr:col>
      <xdr:colOff>161925</xdr:colOff>
      <xdr:row>54</xdr:row>
      <xdr:rowOff>85724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142875</xdr:colOff>
      <xdr:row>0</xdr:row>
      <xdr:rowOff>104775</xdr:rowOff>
    </xdr:from>
    <xdr:to>
      <xdr:col>2</xdr:col>
      <xdr:colOff>114300</xdr:colOff>
      <xdr:row>1</xdr:row>
      <xdr:rowOff>123825</xdr:rowOff>
    </xdr:to>
    <xdr:sp macro="" textlink="">
      <xdr:nvSpPr>
        <xdr:cNvPr id="9" name="Rectangle 8">
          <a:hlinkClick xmlns:r="http://schemas.openxmlformats.org/officeDocument/2006/relationships" r:id="rId8"/>
        </xdr:cNvPr>
        <xdr:cNvSpPr/>
      </xdr:nvSpPr>
      <xdr:spPr>
        <a:xfrm>
          <a:off x="142875" y="104775"/>
          <a:ext cx="15335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Délcio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257175</xdr:colOff>
      <xdr:row>0</xdr:row>
      <xdr:rowOff>104775</xdr:rowOff>
    </xdr:from>
    <xdr:to>
      <xdr:col>4</xdr:col>
      <xdr:colOff>228600</xdr:colOff>
      <xdr:row>1</xdr:row>
      <xdr:rowOff>123825</xdr:rowOff>
    </xdr:to>
    <xdr:sp macro="" textlink="">
      <xdr:nvSpPr>
        <xdr:cNvPr id="10" name="Rectangle 9">
          <a:hlinkClick xmlns:r="http://schemas.openxmlformats.org/officeDocument/2006/relationships" r:id="rId9"/>
        </xdr:cNvPr>
        <xdr:cNvSpPr/>
      </xdr:nvSpPr>
      <xdr:spPr>
        <a:xfrm>
          <a:off x="1819275" y="104775"/>
          <a:ext cx="14763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Climar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352425</xdr:colOff>
      <xdr:row>0</xdr:row>
      <xdr:rowOff>114300</xdr:rowOff>
    </xdr:from>
    <xdr:to>
      <xdr:col>6</xdr:col>
      <xdr:colOff>323850</xdr:colOff>
      <xdr:row>1</xdr:row>
      <xdr:rowOff>133350</xdr:rowOff>
    </xdr:to>
    <xdr:sp macro="" textlink="">
      <xdr:nvSpPr>
        <xdr:cNvPr id="11" name="Rectangle 10">
          <a:hlinkClick xmlns:r="http://schemas.openxmlformats.org/officeDocument/2006/relationships" r:id="rId10"/>
        </xdr:cNvPr>
        <xdr:cNvSpPr/>
      </xdr:nvSpPr>
      <xdr:spPr>
        <a:xfrm>
          <a:off x="3419475" y="114300"/>
          <a:ext cx="1409700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Ivolnei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0</xdr:row>
      <xdr:rowOff>114300</xdr:rowOff>
    </xdr:from>
    <xdr:to>
      <xdr:col>8</xdr:col>
      <xdr:colOff>409575</xdr:colOff>
      <xdr:row>1</xdr:row>
      <xdr:rowOff>133350</xdr:rowOff>
    </xdr:to>
    <xdr:sp macro="" textlink="">
      <xdr:nvSpPr>
        <xdr:cNvPr id="12" name="Rectangle 11">
          <a:hlinkClick xmlns:r="http://schemas.openxmlformats.org/officeDocument/2006/relationships" r:id="rId11"/>
        </xdr:cNvPr>
        <xdr:cNvSpPr/>
      </xdr:nvSpPr>
      <xdr:spPr>
        <a:xfrm>
          <a:off x="4943475" y="114300"/>
          <a:ext cx="14001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Jacir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8</xdr:col>
      <xdr:colOff>542925</xdr:colOff>
      <xdr:row>0</xdr:row>
      <xdr:rowOff>114300</xdr:rowOff>
    </xdr:from>
    <xdr:to>
      <xdr:col>10</xdr:col>
      <xdr:colOff>514350</xdr:colOff>
      <xdr:row>1</xdr:row>
      <xdr:rowOff>133350</xdr:rowOff>
    </xdr:to>
    <xdr:sp macro="" textlink="">
      <xdr:nvSpPr>
        <xdr:cNvPr id="13" name="Rectangle 12">
          <a:hlinkClick xmlns:r="http://schemas.openxmlformats.org/officeDocument/2006/relationships" r:id="rId12"/>
        </xdr:cNvPr>
        <xdr:cNvSpPr/>
      </xdr:nvSpPr>
      <xdr:spPr>
        <a:xfrm>
          <a:off x="64770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Leandro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38100</xdr:colOff>
      <xdr:row>0</xdr:row>
      <xdr:rowOff>114300</xdr:rowOff>
    </xdr:from>
    <xdr:to>
      <xdr:col>13</xdr:col>
      <xdr:colOff>9525</xdr:colOff>
      <xdr:row>1</xdr:row>
      <xdr:rowOff>133350</xdr:rowOff>
    </xdr:to>
    <xdr:sp macro="" textlink="">
      <xdr:nvSpPr>
        <xdr:cNvPr id="14" name="Rectangle 13">
          <a:hlinkClick xmlns:r="http://schemas.openxmlformats.org/officeDocument/2006/relationships" r:id="rId13"/>
        </xdr:cNvPr>
        <xdr:cNvSpPr/>
      </xdr:nvSpPr>
      <xdr:spPr>
        <a:xfrm>
          <a:off x="780097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Márcio</a:t>
          </a:r>
        </a:p>
      </xdr:txBody>
    </xdr:sp>
    <xdr:clientData/>
  </xdr:twoCellAnchor>
  <xdr:twoCellAnchor>
    <xdr:from>
      <xdr:col>13</xdr:col>
      <xdr:colOff>152400</xdr:colOff>
      <xdr:row>0</xdr:row>
      <xdr:rowOff>114300</xdr:rowOff>
    </xdr:from>
    <xdr:to>
      <xdr:col>15</xdr:col>
      <xdr:colOff>123825</xdr:colOff>
      <xdr:row>1</xdr:row>
      <xdr:rowOff>133350</xdr:rowOff>
    </xdr:to>
    <xdr:sp macro="" textlink="">
      <xdr:nvSpPr>
        <xdr:cNvPr id="15" name="Rectangle 14">
          <a:hlinkClick xmlns:r="http://schemas.openxmlformats.org/officeDocument/2006/relationships" r:id="rId14"/>
        </xdr:cNvPr>
        <xdr:cNvSpPr/>
      </xdr:nvSpPr>
      <xdr:spPr>
        <a:xfrm>
          <a:off x="913447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Marcos</a:t>
          </a:r>
        </a:p>
      </xdr:txBody>
    </xdr:sp>
    <xdr:clientData/>
  </xdr:twoCellAnchor>
  <xdr:twoCellAnchor>
    <xdr:from>
      <xdr:col>0</xdr:col>
      <xdr:colOff>133350</xdr:colOff>
      <xdr:row>2</xdr:row>
      <xdr:rowOff>9525</xdr:rowOff>
    </xdr:from>
    <xdr:to>
      <xdr:col>2</xdr:col>
      <xdr:colOff>104775</xdr:colOff>
      <xdr:row>3</xdr:row>
      <xdr:rowOff>28575</xdr:rowOff>
    </xdr:to>
    <xdr:sp macro="" textlink="">
      <xdr:nvSpPr>
        <xdr:cNvPr id="16" name="Rectangle 15">
          <a:hlinkClick xmlns:r="http://schemas.openxmlformats.org/officeDocument/2006/relationships" r:id="rId15"/>
        </xdr:cNvPr>
        <xdr:cNvSpPr/>
      </xdr:nvSpPr>
      <xdr:spPr>
        <a:xfrm>
          <a:off x="133350" y="428625"/>
          <a:ext cx="15335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Paulo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342900</xdr:colOff>
      <xdr:row>2</xdr:row>
      <xdr:rowOff>38100</xdr:rowOff>
    </xdr:from>
    <xdr:to>
      <xdr:col>6</xdr:col>
      <xdr:colOff>314325</xdr:colOff>
      <xdr:row>3</xdr:row>
      <xdr:rowOff>57150</xdr:rowOff>
    </xdr:to>
    <xdr:sp macro="" textlink="">
      <xdr:nvSpPr>
        <xdr:cNvPr id="17" name="Rectangle 16">
          <a:hlinkClick xmlns:r="http://schemas.openxmlformats.org/officeDocument/2006/relationships" r:id="rId16"/>
        </xdr:cNvPr>
        <xdr:cNvSpPr/>
      </xdr:nvSpPr>
      <xdr:spPr>
        <a:xfrm>
          <a:off x="3409950" y="457200"/>
          <a:ext cx="1409700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2</xdr:row>
      <xdr:rowOff>38100</xdr:rowOff>
    </xdr:from>
    <xdr:to>
      <xdr:col>8</xdr:col>
      <xdr:colOff>409575</xdr:colOff>
      <xdr:row>3</xdr:row>
      <xdr:rowOff>57150</xdr:rowOff>
    </xdr:to>
    <xdr:sp macro="" textlink="">
      <xdr:nvSpPr>
        <xdr:cNvPr id="18" name="Rectangle 17">
          <a:hlinkClick xmlns:r="http://schemas.openxmlformats.org/officeDocument/2006/relationships" r:id="rId17"/>
        </xdr:cNvPr>
        <xdr:cNvSpPr/>
      </xdr:nvSpPr>
      <xdr:spPr>
        <a:xfrm>
          <a:off x="4943475" y="457200"/>
          <a:ext cx="14001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Sidney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247650</xdr:colOff>
      <xdr:row>2</xdr:row>
      <xdr:rowOff>19050</xdr:rowOff>
    </xdr:from>
    <xdr:to>
      <xdr:col>4</xdr:col>
      <xdr:colOff>219075</xdr:colOff>
      <xdr:row>3</xdr:row>
      <xdr:rowOff>38100</xdr:rowOff>
    </xdr:to>
    <xdr:sp macro="" textlink="">
      <xdr:nvSpPr>
        <xdr:cNvPr id="19" name="Rectangle 18">
          <a:hlinkClick xmlns:r="http://schemas.openxmlformats.org/officeDocument/2006/relationships" r:id="rId18"/>
        </xdr:cNvPr>
        <xdr:cNvSpPr/>
      </xdr:nvSpPr>
      <xdr:spPr>
        <a:xfrm>
          <a:off x="1809750" y="438150"/>
          <a:ext cx="14763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Renato</a:t>
          </a:r>
        </a:p>
      </xdr:txBody>
    </xdr:sp>
    <xdr:clientData/>
  </xdr:twoCellAnchor>
  <xdr:twoCellAnchor>
    <xdr:from>
      <xdr:col>0</xdr:col>
      <xdr:colOff>142875</xdr:colOff>
      <xdr:row>0</xdr:row>
      <xdr:rowOff>104775</xdr:rowOff>
    </xdr:from>
    <xdr:to>
      <xdr:col>2</xdr:col>
      <xdr:colOff>114300</xdr:colOff>
      <xdr:row>1</xdr:row>
      <xdr:rowOff>123825</xdr:rowOff>
    </xdr:to>
    <xdr:sp macro="" textlink="">
      <xdr:nvSpPr>
        <xdr:cNvPr id="20" name="Rectangle 19">
          <a:hlinkClick xmlns:r="http://schemas.openxmlformats.org/officeDocument/2006/relationships" r:id="rId19"/>
        </xdr:cNvPr>
        <xdr:cNvSpPr/>
      </xdr:nvSpPr>
      <xdr:spPr>
        <a:xfrm>
          <a:off x="142875" y="104775"/>
          <a:ext cx="15335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Délcio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257175</xdr:colOff>
      <xdr:row>0</xdr:row>
      <xdr:rowOff>104775</xdr:rowOff>
    </xdr:from>
    <xdr:to>
      <xdr:col>4</xdr:col>
      <xdr:colOff>228600</xdr:colOff>
      <xdr:row>1</xdr:row>
      <xdr:rowOff>123825</xdr:rowOff>
    </xdr:to>
    <xdr:sp macro="" textlink="">
      <xdr:nvSpPr>
        <xdr:cNvPr id="21" name="Rectangle 20">
          <a:hlinkClick xmlns:r="http://schemas.openxmlformats.org/officeDocument/2006/relationships" r:id="rId20"/>
        </xdr:cNvPr>
        <xdr:cNvSpPr/>
      </xdr:nvSpPr>
      <xdr:spPr>
        <a:xfrm>
          <a:off x="1819275" y="104775"/>
          <a:ext cx="14763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Climar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352425</xdr:colOff>
      <xdr:row>0</xdr:row>
      <xdr:rowOff>114300</xdr:rowOff>
    </xdr:from>
    <xdr:to>
      <xdr:col>6</xdr:col>
      <xdr:colOff>323850</xdr:colOff>
      <xdr:row>1</xdr:row>
      <xdr:rowOff>133350</xdr:rowOff>
    </xdr:to>
    <xdr:sp macro="" textlink="">
      <xdr:nvSpPr>
        <xdr:cNvPr id="22" name="Rectangle 21">
          <a:hlinkClick xmlns:r="http://schemas.openxmlformats.org/officeDocument/2006/relationships" r:id="rId21"/>
        </xdr:cNvPr>
        <xdr:cNvSpPr/>
      </xdr:nvSpPr>
      <xdr:spPr>
        <a:xfrm>
          <a:off x="3419475" y="114300"/>
          <a:ext cx="1409700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Ivolnei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0</xdr:row>
      <xdr:rowOff>114300</xdr:rowOff>
    </xdr:from>
    <xdr:to>
      <xdr:col>8</xdr:col>
      <xdr:colOff>409575</xdr:colOff>
      <xdr:row>1</xdr:row>
      <xdr:rowOff>133350</xdr:rowOff>
    </xdr:to>
    <xdr:sp macro="" textlink="">
      <xdr:nvSpPr>
        <xdr:cNvPr id="23" name="Rectangle 22">
          <a:hlinkClick xmlns:r="http://schemas.openxmlformats.org/officeDocument/2006/relationships" r:id="rId22"/>
        </xdr:cNvPr>
        <xdr:cNvSpPr/>
      </xdr:nvSpPr>
      <xdr:spPr>
        <a:xfrm>
          <a:off x="4943475" y="114300"/>
          <a:ext cx="14001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Jacir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8</xdr:col>
      <xdr:colOff>542925</xdr:colOff>
      <xdr:row>0</xdr:row>
      <xdr:rowOff>114300</xdr:rowOff>
    </xdr:from>
    <xdr:to>
      <xdr:col>10</xdr:col>
      <xdr:colOff>514350</xdr:colOff>
      <xdr:row>1</xdr:row>
      <xdr:rowOff>133350</xdr:rowOff>
    </xdr:to>
    <xdr:sp macro="" textlink="">
      <xdr:nvSpPr>
        <xdr:cNvPr id="24" name="Rectangle 23">
          <a:hlinkClick xmlns:r="http://schemas.openxmlformats.org/officeDocument/2006/relationships" r:id="rId23"/>
        </xdr:cNvPr>
        <xdr:cNvSpPr/>
      </xdr:nvSpPr>
      <xdr:spPr>
        <a:xfrm>
          <a:off x="64770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Leandro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38100</xdr:colOff>
      <xdr:row>0</xdr:row>
      <xdr:rowOff>114300</xdr:rowOff>
    </xdr:from>
    <xdr:to>
      <xdr:col>13</xdr:col>
      <xdr:colOff>9525</xdr:colOff>
      <xdr:row>1</xdr:row>
      <xdr:rowOff>133350</xdr:rowOff>
    </xdr:to>
    <xdr:sp macro="" textlink="">
      <xdr:nvSpPr>
        <xdr:cNvPr id="25" name="Rectangle 24">
          <a:hlinkClick xmlns:r="http://schemas.openxmlformats.org/officeDocument/2006/relationships" r:id="rId24"/>
        </xdr:cNvPr>
        <xdr:cNvSpPr/>
      </xdr:nvSpPr>
      <xdr:spPr>
        <a:xfrm>
          <a:off x="780097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Márcio</a:t>
          </a:r>
        </a:p>
      </xdr:txBody>
    </xdr:sp>
    <xdr:clientData/>
  </xdr:twoCellAnchor>
  <xdr:twoCellAnchor>
    <xdr:from>
      <xdr:col>13</xdr:col>
      <xdr:colOff>152400</xdr:colOff>
      <xdr:row>0</xdr:row>
      <xdr:rowOff>114300</xdr:rowOff>
    </xdr:from>
    <xdr:to>
      <xdr:col>15</xdr:col>
      <xdr:colOff>123825</xdr:colOff>
      <xdr:row>1</xdr:row>
      <xdr:rowOff>133350</xdr:rowOff>
    </xdr:to>
    <xdr:sp macro="" textlink="">
      <xdr:nvSpPr>
        <xdr:cNvPr id="26" name="Rectangle 25">
          <a:hlinkClick xmlns:r="http://schemas.openxmlformats.org/officeDocument/2006/relationships" r:id="rId25"/>
        </xdr:cNvPr>
        <xdr:cNvSpPr/>
      </xdr:nvSpPr>
      <xdr:spPr>
        <a:xfrm>
          <a:off x="913447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Marcos</a:t>
          </a:r>
        </a:p>
      </xdr:txBody>
    </xdr:sp>
    <xdr:clientData/>
  </xdr:twoCellAnchor>
  <xdr:twoCellAnchor>
    <xdr:from>
      <xdr:col>0</xdr:col>
      <xdr:colOff>133350</xdr:colOff>
      <xdr:row>2</xdr:row>
      <xdr:rowOff>9525</xdr:rowOff>
    </xdr:from>
    <xdr:to>
      <xdr:col>2</xdr:col>
      <xdr:colOff>104775</xdr:colOff>
      <xdr:row>3</xdr:row>
      <xdr:rowOff>28575</xdr:rowOff>
    </xdr:to>
    <xdr:sp macro="" textlink="">
      <xdr:nvSpPr>
        <xdr:cNvPr id="27" name="Rectangle 26">
          <a:hlinkClick xmlns:r="http://schemas.openxmlformats.org/officeDocument/2006/relationships" r:id="rId26"/>
        </xdr:cNvPr>
        <xdr:cNvSpPr/>
      </xdr:nvSpPr>
      <xdr:spPr>
        <a:xfrm>
          <a:off x="133350" y="428625"/>
          <a:ext cx="15335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Paulo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342900</xdr:colOff>
      <xdr:row>2</xdr:row>
      <xdr:rowOff>38100</xdr:rowOff>
    </xdr:from>
    <xdr:to>
      <xdr:col>6</xdr:col>
      <xdr:colOff>314325</xdr:colOff>
      <xdr:row>3</xdr:row>
      <xdr:rowOff>57150</xdr:rowOff>
    </xdr:to>
    <xdr:sp macro="" textlink="">
      <xdr:nvSpPr>
        <xdr:cNvPr id="28" name="Rectangle 27">
          <a:hlinkClick xmlns:r="http://schemas.openxmlformats.org/officeDocument/2006/relationships" r:id="rId27"/>
        </xdr:cNvPr>
        <xdr:cNvSpPr/>
      </xdr:nvSpPr>
      <xdr:spPr>
        <a:xfrm>
          <a:off x="3409950" y="457200"/>
          <a:ext cx="1409700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2</xdr:row>
      <xdr:rowOff>38100</xdr:rowOff>
    </xdr:from>
    <xdr:to>
      <xdr:col>8</xdr:col>
      <xdr:colOff>409575</xdr:colOff>
      <xdr:row>3</xdr:row>
      <xdr:rowOff>57150</xdr:rowOff>
    </xdr:to>
    <xdr:sp macro="" textlink="">
      <xdr:nvSpPr>
        <xdr:cNvPr id="29" name="Rectangle 28">
          <a:hlinkClick xmlns:r="http://schemas.openxmlformats.org/officeDocument/2006/relationships" r:id="rId28"/>
        </xdr:cNvPr>
        <xdr:cNvSpPr/>
      </xdr:nvSpPr>
      <xdr:spPr>
        <a:xfrm>
          <a:off x="4943475" y="457200"/>
          <a:ext cx="14001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Sidney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247650</xdr:colOff>
      <xdr:row>2</xdr:row>
      <xdr:rowOff>19050</xdr:rowOff>
    </xdr:from>
    <xdr:to>
      <xdr:col>4</xdr:col>
      <xdr:colOff>219075</xdr:colOff>
      <xdr:row>3</xdr:row>
      <xdr:rowOff>38100</xdr:rowOff>
    </xdr:to>
    <xdr:sp macro="" textlink="">
      <xdr:nvSpPr>
        <xdr:cNvPr id="30" name="Rectangle 29">
          <a:hlinkClick xmlns:r="http://schemas.openxmlformats.org/officeDocument/2006/relationships" r:id="rId29"/>
        </xdr:cNvPr>
        <xdr:cNvSpPr/>
      </xdr:nvSpPr>
      <xdr:spPr>
        <a:xfrm>
          <a:off x="1809750" y="438150"/>
          <a:ext cx="14763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Renato</a:t>
          </a:r>
        </a:p>
      </xdr:txBody>
    </xdr:sp>
    <xdr:clientData/>
  </xdr:twoCellAnchor>
  <xdr:twoCellAnchor>
    <xdr:from>
      <xdr:col>8</xdr:col>
      <xdr:colOff>542925</xdr:colOff>
      <xdr:row>2</xdr:row>
      <xdr:rowOff>9525</xdr:rowOff>
    </xdr:from>
    <xdr:to>
      <xdr:col>13</xdr:col>
      <xdr:colOff>28575</xdr:colOff>
      <xdr:row>3</xdr:row>
      <xdr:rowOff>47625</xdr:rowOff>
    </xdr:to>
    <xdr:sp macro="" textlink="">
      <xdr:nvSpPr>
        <xdr:cNvPr id="31" name="Rectangle 30">
          <a:hlinkClick xmlns:r="http://schemas.openxmlformats.org/officeDocument/2006/relationships" r:id="rId30"/>
        </xdr:cNvPr>
        <xdr:cNvSpPr/>
      </xdr:nvSpPr>
      <xdr:spPr>
        <a:xfrm>
          <a:off x="6477000" y="428625"/>
          <a:ext cx="2533650" cy="2286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Início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13</xdr:col>
      <xdr:colOff>390524</xdr:colOff>
      <xdr:row>6</xdr:row>
      <xdr:rowOff>66675</xdr:rowOff>
    </xdr:from>
    <xdr:to>
      <xdr:col>23</xdr:col>
      <xdr:colOff>466725</xdr:colOff>
      <xdr:row>25</xdr:row>
      <xdr:rowOff>152400</xdr:rowOff>
    </xdr:to>
    <xdr:graphicFrame macro="">
      <xdr:nvGraphicFramePr>
        <xdr:cNvPr id="32" name="Chart 3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333375</xdr:colOff>
      <xdr:row>7</xdr:row>
      <xdr:rowOff>95250</xdr:rowOff>
    </xdr:from>
    <xdr:to>
      <xdr:col>6</xdr:col>
      <xdr:colOff>66675</xdr:colOff>
      <xdr:row>22</xdr:row>
      <xdr:rowOff>9525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390527</xdr:colOff>
      <xdr:row>7</xdr:row>
      <xdr:rowOff>19050</xdr:rowOff>
    </xdr:from>
    <xdr:to>
      <xdr:col>13</xdr:col>
      <xdr:colOff>66675</xdr:colOff>
      <xdr:row>22</xdr:row>
      <xdr:rowOff>152400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85725</xdr:colOff>
      <xdr:row>39</xdr:row>
      <xdr:rowOff>104774</xdr:rowOff>
    </xdr:from>
    <xdr:to>
      <xdr:col>12</xdr:col>
      <xdr:colOff>581025</xdr:colOff>
      <xdr:row>54</xdr:row>
      <xdr:rowOff>47625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295275</xdr:colOff>
      <xdr:row>23</xdr:row>
      <xdr:rowOff>104775</xdr:rowOff>
    </xdr:from>
    <xdr:to>
      <xdr:col>6</xdr:col>
      <xdr:colOff>171450</xdr:colOff>
      <xdr:row>37</xdr:row>
      <xdr:rowOff>180975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314325</xdr:colOff>
      <xdr:row>23</xdr:row>
      <xdr:rowOff>133350</xdr:rowOff>
    </xdr:from>
    <xdr:to>
      <xdr:col>13</xdr:col>
      <xdr:colOff>85725</xdr:colOff>
      <xdr:row>38</xdr:row>
      <xdr:rowOff>19050</xdr:rowOff>
    </xdr:to>
    <xdr:graphicFrame macro="">
      <xdr:nvGraphicFramePr>
        <xdr:cNvPr id="6" name="Chart 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304800</xdr:colOff>
      <xdr:row>38</xdr:row>
      <xdr:rowOff>76200</xdr:rowOff>
    </xdr:from>
    <xdr:to>
      <xdr:col>5</xdr:col>
      <xdr:colOff>171451</xdr:colOff>
      <xdr:row>53</xdr:row>
      <xdr:rowOff>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314325</xdr:colOff>
      <xdr:row>40</xdr:row>
      <xdr:rowOff>9523</xdr:rowOff>
    </xdr:from>
    <xdr:to>
      <xdr:col>20</xdr:col>
      <xdr:colOff>161925</xdr:colOff>
      <xdr:row>54</xdr:row>
      <xdr:rowOff>85724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0</xdr:col>
      <xdr:colOff>142875</xdr:colOff>
      <xdr:row>0</xdr:row>
      <xdr:rowOff>104775</xdr:rowOff>
    </xdr:from>
    <xdr:to>
      <xdr:col>2</xdr:col>
      <xdr:colOff>114300</xdr:colOff>
      <xdr:row>1</xdr:row>
      <xdr:rowOff>123825</xdr:rowOff>
    </xdr:to>
    <xdr:sp macro="" textlink="">
      <xdr:nvSpPr>
        <xdr:cNvPr id="9" name="Rectangle 8">
          <a:hlinkClick xmlns:r="http://schemas.openxmlformats.org/officeDocument/2006/relationships" r:id="rId8"/>
        </xdr:cNvPr>
        <xdr:cNvSpPr/>
      </xdr:nvSpPr>
      <xdr:spPr>
        <a:xfrm>
          <a:off x="142875" y="22383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Délcio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257175</xdr:colOff>
      <xdr:row>0</xdr:row>
      <xdr:rowOff>104775</xdr:rowOff>
    </xdr:from>
    <xdr:to>
      <xdr:col>4</xdr:col>
      <xdr:colOff>228600</xdr:colOff>
      <xdr:row>1</xdr:row>
      <xdr:rowOff>123825</xdr:rowOff>
    </xdr:to>
    <xdr:sp macro="" textlink="">
      <xdr:nvSpPr>
        <xdr:cNvPr id="10" name="Rectangle 9">
          <a:hlinkClick xmlns:r="http://schemas.openxmlformats.org/officeDocument/2006/relationships" r:id="rId9"/>
        </xdr:cNvPr>
        <xdr:cNvSpPr/>
      </xdr:nvSpPr>
      <xdr:spPr>
        <a:xfrm>
          <a:off x="1476375" y="223837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Climar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352425</xdr:colOff>
      <xdr:row>0</xdr:row>
      <xdr:rowOff>114300</xdr:rowOff>
    </xdr:from>
    <xdr:to>
      <xdr:col>6</xdr:col>
      <xdr:colOff>323850</xdr:colOff>
      <xdr:row>1</xdr:row>
      <xdr:rowOff>133350</xdr:rowOff>
    </xdr:to>
    <xdr:sp macro="" textlink="">
      <xdr:nvSpPr>
        <xdr:cNvPr id="11" name="Rectangle 10">
          <a:hlinkClick xmlns:r="http://schemas.openxmlformats.org/officeDocument/2006/relationships" r:id="rId10"/>
        </xdr:cNvPr>
        <xdr:cNvSpPr/>
      </xdr:nvSpPr>
      <xdr:spPr>
        <a:xfrm>
          <a:off x="2790825" y="22479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Ivolnei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0</xdr:row>
      <xdr:rowOff>114300</xdr:rowOff>
    </xdr:from>
    <xdr:to>
      <xdr:col>8</xdr:col>
      <xdr:colOff>409575</xdr:colOff>
      <xdr:row>1</xdr:row>
      <xdr:rowOff>133350</xdr:rowOff>
    </xdr:to>
    <xdr:sp macro="" textlink="">
      <xdr:nvSpPr>
        <xdr:cNvPr id="12" name="Rectangle 11">
          <a:hlinkClick xmlns:r="http://schemas.openxmlformats.org/officeDocument/2006/relationships" r:id="rId11"/>
        </xdr:cNvPr>
        <xdr:cNvSpPr/>
      </xdr:nvSpPr>
      <xdr:spPr>
        <a:xfrm>
          <a:off x="4095750" y="22479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Jacir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8</xdr:col>
      <xdr:colOff>542925</xdr:colOff>
      <xdr:row>0</xdr:row>
      <xdr:rowOff>114300</xdr:rowOff>
    </xdr:from>
    <xdr:to>
      <xdr:col>10</xdr:col>
      <xdr:colOff>514350</xdr:colOff>
      <xdr:row>1</xdr:row>
      <xdr:rowOff>133350</xdr:rowOff>
    </xdr:to>
    <xdr:sp macro="" textlink="">
      <xdr:nvSpPr>
        <xdr:cNvPr id="13" name="Rectangle 12">
          <a:hlinkClick xmlns:r="http://schemas.openxmlformats.org/officeDocument/2006/relationships" r:id="rId12"/>
        </xdr:cNvPr>
        <xdr:cNvSpPr/>
      </xdr:nvSpPr>
      <xdr:spPr>
        <a:xfrm>
          <a:off x="5419725" y="22479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Leandro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38100</xdr:colOff>
      <xdr:row>0</xdr:row>
      <xdr:rowOff>114300</xdr:rowOff>
    </xdr:from>
    <xdr:to>
      <xdr:col>13</xdr:col>
      <xdr:colOff>9525</xdr:colOff>
      <xdr:row>1</xdr:row>
      <xdr:rowOff>133350</xdr:rowOff>
    </xdr:to>
    <xdr:sp macro="" textlink="">
      <xdr:nvSpPr>
        <xdr:cNvPr id="14" name="Rectangle 13">
          <a:hlinkClick xmlns:r="http://schemas.openxmlformats.org/officeDocument/2006/relationships" r:id="rId13"/>
        </xdr:cNvPr>
        <xdr:cNvSpPr/>
      </xdr:nvSpPr>
      <xdr:spPr>
        <a:xfrm>
          <a:off x="6743700" y="22479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Márcio</a:t>
          </a:r>
        </a:p>
      </xdr:txBody>
    </xdr:sp>
    <xdr:clientData/>
  </xdr:twoCellAnchor>
  <xdr:twoCellAnchor>
    <xdr:from>
      <xdr:col>13</xdr:col>
      <xdr:colOff>152400</xdr:colOff>
      <xdr:row>0</xdr:row>
      <xdr:rowOff>114300</xdr:rowOff>
    </xdr:from>
    <xdr:to>
      <xdr:col>15</xdr:col>
      <xdr:colOff>123825</xdr:colOff>
      <xdr:row>1</xdr:row>
      <xdr:rowOff>133350</xdr:rowOff>
    </xdr:to>
    <xdr:sp macro="" textlink="">
      <xdr:nvSpPr>
        <xdr:cNvPr id="15" name="Rectangle 14">
          <a:hlinkClick xmlns:r="http://schemas.openxmlformats.org/officeDocument/2006/relationships" r:id="rId14"/>
        </xdr:cNvPr>
        <xdr:cNvSpPr/>
      </xdr:nvSpPr>
      <xdr:spPr>
        <a:xfrm>
          <a:off x="8077200" y="22479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Marcos</a:t>
          </a:r>
        </a:p>
      </xdr:txBody>
    </xdr:sp>
    <xdr:clientData/>
  </xdr:twoCellAnchor>
  <xdr:twoCellAnchor>
    <xdr:from>
      <xdr:col>0</xdr:col>
      <xdr:colOff>133350</xdr:colOff>
      <xdr:row>2</xdr:row>
      <xdr:rowOff>9525</xdr:rowOff>
    </xdr:from>
    <xdr:to>
      <xdr:col>2</xdr:col>
      <xdr:colOff>104775</xdr:colOff>
      <xdr:row>3</xdr:row>
      <xdr:rowOff>28575</xdr:rowOff>
    </xdr:to>
    <xdr:sp macro="" textlink="">
      <xdr:nvSpPr>
        <xdr:cNvPr id="16" name="Rectangle 15">
          <a:hlinkClick xmlns:r="http://schemas.openxmlformats.org/officeDocument/2006/relationships" r:id="rId15"/>
        </xdr:cNvPr>
        <xdr:cNvSpPr/>
      </xdr:nvSpPr>
      <xdr:spPr>
        <a:xfrm>
          <a:off x="133350" y="2562225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Paulo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342900</xdr:colOff>
      <xdr:row>2</xdr:row>
      <xdr:rowOff>38100</xdr:rowOff>
    </xdr:from>
    <xdr:to>
      <xdr:col>6</xdr:col>
      <xdr:colOff>314325</xdr:colOff>
      <xdr:row>3</xdr:row>
      <xdr:rowOff>57150</xdr:rowOff>
    </xdr:to>
    <xdr:sp macro="" textlink="">
      <xdr:nvSpPr>
        <xdr:cNvPr id="17" name="Rectangle 16">
          <a:hlinkClick xmlns:r="http://schemas.openxmlformats.org/officeDocument/2006/relationships" r:id="rId16"/>
        </xdr:cNvPr>
        <xdr:cNvSpPr/>
      </xdr:nvSpPr>
      <xdr:spPr>
        <a:xfrm>
          <a:off x="2781300" y="25908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2</xdr:row>
      <xdr:rowOff>38100</xdr:rowOff>
    </xdr:from>
    <xdr:to>
      <xdr:col>8</xdr:col>
      <xdr:colOff>409575</xdr:colOff>
      <xdr:row>3</xdr:row>
      <xdr:rowOff>57150</xdr:rowOff>
    </xdr:to>
    <xdr:sp macro="" textlink="">
      <xdr:nvSpPr>
        <xdr:cNvPr id="18" name="Rectangle 17">
          <a:hlinkClick xmlns:r="http://schemas.openxmlformats.org/officeDocument/2006/relationships" r:id="rId17"/>
        </xdr:cNvPr>
        <xdr:cNvSpPr/>
      </xdr:nvSpPr>
      <xdr:spPr>
        <a:xfrm>
          <a:off x="4095750" y="25908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Sidney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247650</xdr:colOff>
      <xdr:row>2</xdr:row>
      <xdr:rowOff>19050</xdr:rowOff>
    </xdr:from>
    <xdr:to>
      <xdr:col>4</xdr:col>
      <xdr:colOff>219075</xdr:colOff>
      <xdr:row>3</xdr:row>
      <xdr:rowOff>38100</xdr:rowOff>
    </xdr:to>
    <xdr:sp macro="" textlink="">
      <xdr:nvSpPr>
        <xdr:cNvPr id="19" name="Rectangle 18">
          <a:hlinkClick xmlns:r="http://schemas.openxmlformats.org/officeDocument/2006/relationships" r:id="rId18"/>
        </xdr:cNvPr>
        <xdr:cNvSpPr/>
      </xdr:nvSpPr>
      <xdr:spPr>
        <a:xfrm>
          <a:off x="1466850" y="257175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Renato</a:t>
          </a:r>
        </a:p>
      </xdr:txBody>
    </xdr:sp>
    <xdr:clientData/>
  </xdr:twoCellAnchor>
  <xdr:twoCellAnchor>
    <xdr:from>
      <xdr:col>0</xdr:col>
      <xdr:colOff>142875</xdr:colOff>
      <xdr:row>0</xdr:row>
      <xdr:rowOff>104775</xdr:rowOff>
    </xdr:from>
    <xdr:to>
      <xdr:col>2</xdr:col>
      <xdr:colOff>114300</xdr:colOff>
      <xdr:row>1</xdr:row>
      <xdr:rowOff>123825</xdr:rowOff>
    </xdr:to>
    <xdr:sp macro="" textlink="">
      <xdr:nvSpPr>
        <xdr:cNvPr id="20" name="Rectangle 19">
          <a:hlinkClick xmlns:r="http://schemas.openxmlformats.org/officeDocument/2006/relationships" r:id="rId19"/>
        </xdr:cNvPr>
        <xdr:cNvSpPr/>
      </xdr:nvSpPr>
      <xdr:spPr>
        <a:xfrm>
          <a:off x="142875" y="104775"/>
          <a:ext cx="15335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Délcio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257175</xdr:colOff>
      <xdr:row>0</xdr:row>
      <xdr:rowOff>104775</xdr:rowOff>
    </xdr:from>
    <xdr:to>
      <xdr:col>4</xdr:col>
      <xdr:colOff>228600</xdr:colOff>
      <xdr:row>1</xdr:row>
      <xdr:rowOff>123825</xdr:rowOff>
    </xdr:to>
    <xdr:sp macro="" textlink="">
      <xdr:nvSpPr>
        <xdr:cNvPr id="21" name="Rectangle 20">
          <a:hlinkClick xmlns:r="http://schemas.openxmlformats.org/officeDocument/2006/relationships" r:id="rId20"/>
        </xdr:cNvPr>
        <xdr:cNvSpPr/>
      </xdr:nvSpPr>
      <xdr:spPr>
        <a:xfrm>
          <a:off x="1819275" y="104775"/>
          <a:ext cx="14763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Climar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352425</xdr:colOff>
      <xdr:row>0</xdr:row>
      <xdr:rowOff>114300</xdr:rowOff>
    </xdr:from>
    <xdr:to>
      <xdr:col>6</xdr:col>
      <xdr:colOff>323850</xdr:colOff>
      <xdr:row>1</xdr:row>
      <xdr:rowOff>133350</xdr:rowOff>
    </xdr:to>
    <xdr:sp macro="" textlink="">
      <xdr:nvSpPr>
        <xdr:cNvPr id="22" name="Rectangle 21">
          <a:hlinkClick xmlns:r="http://schemas.openxmlformats.org/officeDocument/2006/relationships" r:id="rId21"/>
        </xdr:cNvPr>
        <xdr:cNvSpPr/>
      </xdr:nvSpPr>
      <xdr:spPr>
        <a:xfrm>
          <a:off x="3419475" y="114300"/>
          <a:ext cx="1409700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Ivolnei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0</xdr:row>
      <xdr:rowOff>114300</xdr:rowOff>
    </xdr:from>
    <xdr:to>
      <xdr:col>8</xdr:col>
      <xdr:colOff>409575</xdr:colOff>
      <xdr:row>1</xdr:row>
      <xdr:rowOff>133350</xdr:rowOff>
    </xdr:to>
    <xdr:sp macro="" textlink="">
      <xdr:nvSpPr>
        <xdr:cNvPr id="23" name="Rectangle 22">
          <a:hlinkClick xmlns:r="http://schemas.openxmlformats.org/officeDocument/2006/relationships" r:id="rId22"/>
        </xdr:cNvPr>
        <xdr:cNvSpPr/>
      </xdr:nvSpPr>
      <xdr:spPr>
        <a:xfrm>
          <a:off x="4943475" y="114300"/>
          <a:ext cx="14001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Jacir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8</xdr:col>
      <xdr:colOff>542925</xdr:colOff>
      <xdr:row>0</xdr:row>
      <xdr:rowOff>114300</xdr:rowOff>
    </xdr:from>
    <xdr:to>
      <xdr:col>10</xdr:col>
      <xdr:colOff>514350</xdr:colOff>
      <xdr:row>1</xdr:row>
      <xdr:rowOff>133350</xdr:rowOff>
    </xdr:to>
    <xdr:sp macro="" textlink="">
      <xdr:nvSpPr>
        <xdr:cNvPr id="24" name="Rectangle 23">
          <a:hlinkClick xmlns:r="http://schemas.openxmlformats.org/officeDocument/2006/relationships" r:id="rId23"/>
        </xdr:cNvPr>
        <xdr:cNvSpPr/>
      </xdr:nvSpPr>
      <xdr:spPr>
        <a:xfrm>
          <a:off x="64770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Leandro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38100</xdr:colOff>
      <xdr:row>0</xdr:row>
      <xdr:rowOff>114300</xdr:rowOff>
    </xdr:from>
    <xdr:to>
      <xdr:col>13</xdr:col>
      <xdr:colOff>9525</xdr:colOff>
      <xdr:row>1</xdr:row>
      <xdr:rowOff>133350</xdr:rowOff>
    </xdr:to>
    <xdr:sp macro="" textlink="">
      <xdr:nvSpPr>
        <xdr:cNvPr id="25" name="Rectangle 24">
          <a:hlinkClick xmlns:r="http://schemas.openxmlformats.org/officeDocument/2006/relationships" r:id="rId24"/>
        </xdr:cNvPr>
        <xdr:cNvSpPr/>
      </xdr:nvSpPr>
      <xdr:spPr>
        <a:xfrm>
          <a:off x="780097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Márcio</a:t>
          </a:r>
        </a:p>
      </xdr:txBody>
    </xdr:sp>
    <xdr:clientData/>
  </xdr:twoCellAnchor>
  <xdr:twoCellAnchor>
    <xdr:from>
      <xdr:col>13</xdr:col>
      <xdr:colOff>152400</xdr:colOff>
      <xdr:row>0</xdr:row>
      <xdr:rowOff>114300</xdr:rowOff>
    </xdr:from>
    <xdr:to>
      <xdr:col>15</xdr:col>
      <xdr:colOff>123825</xdr:colOff>
      <xdr:row>1</xdr:row>
      <xdr:rowOff>133350</xdr:rowOff>
    </xdr:to>
    <xdr:sp macro="" textlink="">
      <xdr:nvSpPr>
        <xdr:cNvPr id="26" name="Rectangle 25">
          <a:hlinkClick xmlns:r="http://schemas.openxmlformats.org/officeDocument/2006/relationships" r:id="rId25"/>
        </xdr:cNvPr>
        <xdr:cNvSpPr/>
      </xdr:nvSpPr>
      <xdr:spPr>
        <a:xfrm>
          <a:off x="913447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Marcos</a:t>
          </a:r>
        </a:p>
      </xdr:txBody>
    </xdr:sp>
    <xdr:clientData/>
  </xdr:twoCellAnchor>
  <xdr:twoCellAnchor>
    <xdr:from>
      <xdr:col>0</xdr:col>
      <xdr:colOff>133350</xdr:colOff>
      <xdr:row>2</xdr:row>
      <xdr:rowOff>9525</xdr:rowOff>
    </xdr:from>
    <xdr:to>
      <xdr:col>2</xdr:col>
      <xdr:colOff>104775</xdr:colOff>
      <xdr:row>3</xdr:row>
      <xdr:rowOff>28575</xdr:rowOff>
    </xdr:to>
    <xdr:sp macro="" textlink="">
      <xdr:nvSpPr>
        <xdr:cNvPr id="27" name="Rectangle 26">
          <a:hlinkClick xmlns:r="http://schemas.openxmlformats.org/officeDocument/2006/relationships" r:id="rId26"/>
        </xdr:cNvPr>
        <xdr:cNvSpPr/>
      </xdr:nvSpPr>
      <xdr:spPr>
        <a:xfrm>
          <a:off x="133350" y="428625"/>
          <a:ext cx="15335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Paulo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342900</xdr:colOff>
      <xdr:row>2</xdr:row>
      <xdr:rowOff>38100</xdr:rowOff>
    </xdr:from>
    <xdr:to>
      <xdr:col>6</xdr:col>
      <xdr:colOff>314325</xdr:colOff>
      <xdr:row>3</xdr:row>
      <xdr:rowOff>57150</xdr:rowOff>
    </xdr:to>
    <xdr:sp macro="" textlink="">
      <xdr:nvSpPr>
        <xdr:cNvPr id="28" name="Rectangle 27">
          <a:hlinkClick xmlns:r="http://schemas.openxmlformats.org/officeDocument/2006/relationships" r:id="rId27"/>
        </xdr:cNvPr>
        <xdr:cNvSpPr/>
      </xdr:nvSpPr>
      <xdr:spPr>
        <a:xfrm>
          <a:off x="3409950" y="457200"/>
          <a:ext cx="1409700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2</xdr:row>
      <xdr:rowOff>38100</xdr:rowOff>
    </xdr:from>
    <xdr:to>
      <xdr:col>8</xdr:col>
      <xdr:colOff>409575</xdr:colOff>
      <xdr:row>3</xdr:row>
      <xdr:rowOff>57150</xdr:rowOff>
    </xdr:to>
    <xdr:sp macro="" textlink="">
      <xdr:nvSpPr>
        <xdr:cNvPr id="29" name="Rectangle 28">
          <a:hlinkClick xmlns:r="http://schemas.openxmlformats.org/officeDocument/2006/relationships" r:id="rId28"/>
        </xdr:cNvPr>
        <xdr:cNvSpPr/>
      </xdr:nvSpPr>
      <xdr:spPr>
        <a:xfrm>
          <a:off x="4943475" y="457200"/>
          <a:ext cx="14001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Sidney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247650</xdr:colOff>
      <xdr:row>2</xdr:row>
      <xdr:rowOff>19050</xdr:rowOff>
    </xdr:from>
    <xdr:to>
      <xdr:col>4</xdr:col>
      <xdr:colOff>219075</xdr:colOff>
      <xdr:row>3</xdr:row>
      <xdr:rowOff>38100</xdr:rowOff>
    </xdr:to>
    <xdr:sp macro="" textlink="">
      <xdr:nvSpPr>
        <xdr:cNvPr id="30" name="Rectangle 29">
          <a:hlinkClick xmlns:r="http://schemas.openxmlformats.org/officeDocument/2006/relationships" r:id="rId29"/>
        </xdr:cNvPr>
        <xdr:cNvSpPr/>
      </xdr:nvSpPr>
      <xdr:spPr>
        <a:xfrm>
          <a:off x="1809750" y="438150"/>
          <a:ext cx="14763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Renato</a:t>
          </a:r>
        </a:p>
      </xdr:txBody>
    </xdr:sp>
    <xdr:clientData/>
  </xdr:twoCellAnchor>
  <xdr:twoCellAnchor>
    <xdr:from>
      <xdr:col>0</xdr:col>
      <xdr:colOff>142875</xdr:colOff>
      <xdr:row>0</xdr:row>
      <xdr:rowOff>104775</xdr:rowOff>
    </xdr:from>
    <xdr:to>
      <xdr:col>2</xdr:col>
      <xdr:colOff>114300</xdr:colOff>
      <xdr:row>1</xdr:row>
      <xdr:rowOff>123825</xdr:rowOff>
    </xdr:to>
    <xdr:sp macro="" textlink="">
      <xdr:nvSpPr>
        <xdr:cNvPr id="31" name="Rectangle 30">
          <a:hlinkClick xmlns:r="http://schemas.openxmlformats.org/officeDocument/2006/relationships" r:id="rId30"/>
        </xdr:cNvPr>
        <xdr:cNvSpPr/>
      </xdr:nvSpPr>
      <xdr:spPr>
        <a:xfrm>
          <a:off x="142875" y="104775"/>
          <a:ext cx="15335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Délcio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257175</xdr:colOff>
      <xdr:row>0</xdr:row>
      <xdr:rowOff>104775</xdr:rowOff>
    </xdr:from>
    <xdr:to>
      <xdr:col>4</xdr:col>
      <xdr:colOff>228600</xdr:colOff>
      <xdr:row>1</xdr:row>
      <xdr:rowOff>123825</xdr:rowOff>
    </xdr:to>
    <xdr:sp macro="" textlink="">
      <xdr:nvSpPr>
        <xdr:cNvPr id="32" name="Rectangle 31">
          <a:hlinkClick xmlns:r="http://schemas.openxmlformats.org/officeDocument/2006/relationships" r:id="rId31"/>
        </xdr:cNvPr>
        <xdr:cNvSpPr/>
      </xdr:nvSpPr>
      <xdr:spPr>
        <a:xfrm>
          <a:off x="1819275" y="104775"/>
          <a:ext cx="14763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Climar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352425</xdr:colOff>
      <xdr:row>0</xdr:row>
      <xdr:rowOff>114300</xdr:rowOff>
    </xdr:from>
    <xdr:to>
      <xdr:col>6</xdr:col>
      <xdr:colOff>323850</xdr:colOff>
      <xdr:row>1</xdr:row>
      <xdr:rowOff>133350</xdr:rowOff>
    </xdr:to>
    <xdr:sp macro="" textlink="">
      <xdr:nvSpPr>
        <xdr:cNvPr id="33" name="Rectangle 32">
          <a:hlinkClick xmlns:r="http://schemas.openxmlformats.org/officeDocument/2006/relationships" r:id="rId32"/>
        </xdr:cNvPr>
        <xdr:cNvSpPr/>
      </xdr:nvSpPr>
      <xdr:spPr>
        <a:xfrm>
          <a:off x="3419475" y="114300"/>
          <a:ext cx="1409700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Ivolnei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0</xdr:row>
      <xdr:rowOff>114300</xdr:rowOff>
    </xdr:from>
    <xdr:to>
      <xdr:col>8</xdr:col>
      <xdr:colOff>409575</xdr:colOff>
      <xdr:row>1</xdr:row>
      <xdr:rowOff>133350</xdr:rowOff>
    </xdr:to>
    <xdr:sp macro="" textlink="">
      <xdr:nvSpPr>
        <xdr:cNvPr id="34" name="Rectangle 33">
          <a:hlinkClick xmlns:r="http://schemas.openxmlformats.org/officeDocument/2006/relationships" r:id="rId33"/>
        </xdr:cNvPr>
        <xdr:cNvSpPr/>
      </xdr:nvSpPr>
      <xdr:spPr>
        <a:xfrm>
          <a:off x="4943475" y="114300"/>
          <a:ext cx="14001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Jacir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8</xdr:col>
      <xdr:colOff>542925</xdr:colOff>
      <xdr:row>0</xdr:row>
      <xdr:rowOff>114300</xdr:rowOff>
    </xdr:from>
    <xdr:to>
      <xdr:col>10</xdr:col>
      <xdr:colOff>514350</xdr:colOff>
      <xdr:row>1</xdr:row>
      <xdr:rowOff>133350</xdr:rowOff>
    </xdr:to>
    <xdr:sp macro="" textlink="">
      <xdr:nvSpPr>
        <xdr:cNvPr id="35" name="Rectangle 34">
          <a:hlinkClick xmlns:r="http://schemas.openxmlformats.org/officeDocument/2006/relationships" r:id="rId34"/>
        </xdr:cNvPr>
        <xdr:cNvSpPr/>
      </xdr:nvSpPr>
      <xdr:spPr>
        <a:xfrm>
          <a:off x="6477000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Leandro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11</xdr:col>
      <xdr:colOff>38100</xdr:colOff>
      <xdr:row>0</xdr:row>
      <xdr:rowOff>114300</xdr:rowOff>
    </xdr:from>
    <xdr:to>
      <xdr:col>13</xdr:col>
      <xdr:colOff>9525</xdr:colOff>
      <xdr:row>1</xdr:row>
      <xdr:rowOff>133350</xdr:rowOff>
    </xdr:to>
    <xdr:sp macro="" textlink="">
      <xdr:nvSpPr>
        <xdr:cNvPr id="36" name="Rectangle 35">
          <a:hlinkClick xmlns:r="http://schemas.openxmlformats.org/officeDocument/2006/relationships" r:id="rId35"/>
        </xdr:cNvPr>
        <xdr:cNvSpPr/>
      </xdr:nvSpPr>
      <xdr:spPr>
        <a:xfrm>
          <a:off x="780097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Márcio</a:t>
          </a:r>
        </a:p>
      </xdr:txBody>
    </xdr:sp>
    <xdr:clientData/>
  </xdr:twoCellAnchor>
  <xdr:twoCellAnchor>
    <xdr:from>
      <xdr:col>13</xdr:col>
      <xdr:colOff>152400</xdr:colOff>
      <xdr:row>0</xdr:row>
      <xdr:rowOff>114300</xdr:rowOff>
    </xdr:from>
    <xdr:to>
      <xdr:col>15</xdr:col>
      <xdr:colOff>123825</xdr:colOff>
      <xdr:row>1</xdr:row>
      <xdr:rowOff>133350</xdr:rowOff>
    </xdr:to>
    <xdr:sp macro="" textlink="">
      <xdr:nvSpPr>
        <xdr:cNvPr id="37" name="Rectangle 36">
          <a:hlinkClick xmlns:r="http://schemas.openxmlformats.org/officeDocument/2006/relationships" r:id="rId36"/>
        </xdr:cNvPr>
        <xdr:cNvSpPr/>
      </xdr:nvSpPr>
      <xdr:spPr>
        <a:xfrm>
          <a:off x="9134475" y="114300"/>
          <a:ext cx="11906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Marcos</a:t>
          </a:r>
        </a:p>
      </xdr:txBody>
    </xdr:sp>
    <xdr:clientData/>
  </xdr:twoCellAnchor>
  <xdr:twoCellAnchor>
    <xdr:from>
      <xdr:col>0</xdr:col>
      <xdr:colOff>133350</xdr:colOff>
      <xdr:row>2</xdr:row>
      <xdr:rowOff>9525</xdr:rowOff>
    </xdr:from>
    <xdr:to>
      <xdr:col>2</xdr:col>
      <xdr:colOff>104775</xdr:colOff>
      <xdr:row>3</xdr:row>
      <xdr:rowOff>28575</xdr:rowOff>
    </xdr:to>
    <xdr:sp macro="" textlink="">
      <xdr:nvSpPr>
        <xdr:cNvPr id="38" name="Rectangle 37">
          <a:hlinkClick xmlns:r="http://schemas.openxmlformats.org/officeDocument/2006/relationships" r:id="rId37"/>
        </xdr:cNvPr>
        <xdr:cNvSpPr/>
      </xdr:nvSpPr>
      <xdr:spPr>
        <a:xfrm>
          <a:off x="133350" y="428625"/>
          <a:ext cx="153352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Paulo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4</xdr:col>
      <xdr:colOff>342900</xdr:colOff>
      <xdr:row>2</xdr:row>
      <xdr:rowOff>38100</xdr:rowOff>
    </xdr:from>
    <xdr:to>
      <xdr:col>6</xdr:col>
      <xdr:colOff>314325</xdr:colOff>
      <xdr:row>3</xdr:row>
      <xdr:rowOff>57150</xdr:rowOff>
    </xdr:to>
    <xdr:sp macro="" textlink="">
      <xdr:nvSpPr>
        <xdr:cNvPr id="39" name="Rectangle 38">
          <a:hlinkClick xmlns:r="http://schemas.openxmlformats.org/officeDocument/2006/relationships" r:id="rId38"/>
        </xdr:cNvPr>
        <xdr:cNvSpPr/>
      </xdr:nvSpPr>
      <xdr:spPr>
        <a:xfrm>
          <a:off x="3409950" y="457200"/>
          <a:ext cx="1409700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Sandro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6</xdr:col>
      <xdr:colOff>438150</xdr:colOff>
      <xdr:row>2</xdr:row>
      <xdr:rowOff>38100</xdr:rowOff>
    </xdr:from>
    <xdr:to>
      <xdr:col>8</xdr:col>
      <xdr:colOff>409575</xdr:colOff>
      <xdr:row>3</xdr:row>
      <xdr:rowOff>57150</xdr:rowOff>
    </xdr:to>
    <xdr:sp macro="" textlink="">
      <xdr:nvSpPr>
        <xdr:cNvPr id="40" name="Rectangle 39">
          <a:hlinkClick xmlns:r="http://schemas.openxmlformats.org/officeDocument/2006/relationships" r:id="rId39"/>
        </xdr:cNvPr>
        <xdr:cNvSpPr/>
      </xdr:nvSpPr>
      <xdr:spPr>
        <a:xfrm>
          <a:off x="4943475" y="457200"/>
          <a:ext cx="14001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Sidney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2</xdr:col>
      <xdr:colOff>247650</xdr:colOff>
      <xdr:row>2</xdr:row>
      <xdr:rowOff>19050</xdr:rowOff>
    </xdr:from>
    <xdr:to>
      <xdr:col>4</xdr:col>
      <xdr:colOff>219075</xdr:colOff>
      <xdr:row>3</xdr:row>
      <xdr:rowOff>38100</xdr:rowOff>
    </xdr:to>
    <xdr:sp macro="" textlink="">
      <xdr:nvSpPr>
        <xdr:cNvPr id="41" name="Rectangle 40">
          <a:hlinkClick xmlns:r="http://schemas.openxmlformats.org/officeDocument/2006/relationships" r:id="rId40"/>
        </xdr:cNvPr>
        <xdr:cNvSpPr/>
      </xdr:nvSpPr>
      <xdr:spPr>
        <a:xfrm>
          <a:off x="1809750" y="438150"/>
          <a:ext cx="1476375" cy="209550"/>
        </a:xfrm>
        <a:prstGeom prst="rect">
          <a:avLst/>
        </a:prstGeom>
      </xdr:spPr>
      <xdr:style>
        <a:lnRef idx="1">
          <a:schemeClr val="accent3"/>
        </a:lnRef>
        <a:fillRef idx="3">
          <a:schemeClr val="accent3"/>
        </a:fillRef>
        <a:effectRef idx="2">
          <a:schemeClr val="accent3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>
              <a:latin typeface="Tahoma" pitchFamily="34" charset="0"/>
              <a:ea typeface="Tahoma" pitchFamily="34" charset="0"/>
              <a:cs typeface="Tahoma" pitchFamily="34" charset="0"/>
            </a:rPr>
            <a:t>Renato</a:t>
          </a:r>
        </a:p>
      </xdr:txBody>
    </xdr:sp>
    <xdr:clientData/>
  </xdr:twoCellAnchor>
  <xdr:twoCellAnchor>
    <xdr:from>
      <xdr:col>8</xdr:col>
      <xdr:colOff>542925</xdr:colOff>
      <xdr:row>2</xdr:row>
      <xdr:rowOff>9525</xdr:rowOff>
    </xdr:from>
    <xdr:to>
      <xdr:col>13</xdr:col>
      <xdr:colOff>28575</xdr:colOff>
      <xdr:row>3</xdr:row>
      <xdr:rowOff>47625</xdr:rowOff>
    </xdr:to>
    <xdr:sp macro="" textlink="">
      <xdr:nvSpPr>
        <xdr:cNvPr id="42" name="Rectangle 41">
          <a:hlinkClick xmlns:r="http://schemas.openxmlformats.org/officeDocument/2006/relationships" r:id="rId41"/>
        </xdr:cNvPr>
        <xdr:cNvSpPr/>
      </xdr:nvSpPr>
      <xdr:spPr>
        <a:xfrm>
          <a:off x="6477000" y="428625"/>
          <a:ext cx="2533650" cy="2286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PT" sz="1000" b="1" baseline="0">
              <a:latin typeface="Tahoma" pitchFamily="34" charset="0"/>
              <a:ea typeface="Tahoma" pitchFamily="34" charset="0"/>
              <a:cs typeface="Tahoma" pitchFamily="34" charset="0"/>
            </a:rPr>
            <a:t>Início</a:t>
          </a:r>
          <a:endParaRPr lang="pt-PT" sz="1000" b="1">
            <a:latin typeface="Tahoma" pitchFamily="34" charset="0"/>
            <a:ea typeface="Tahoma" pitchFamily="34" charset="0"/>
            <a:cs typeface="Tahoma" pitchFamily="34" charset="0"/>
          </a:endParaRPr>
        </a:p>
      </xdr:txBody>
    </xdr:sp>
    <xdr:clientData/>
  </xdr:twoCellAnchor>
  <xdr:twoCellAnchor>
    <xdr:from>
      <xdr:col>14</xdr:col>
      <xdr:colOff>9524</xdr:colOff>
      <xdr:row>6</xdr:row>
      <xdr:rowOff>57150</xdr:rowOff>
    </xdr:from>
    <xdr:to>
      <xdr:col>21</xdr:col>
      <xdr:colOff>400049</xdr:colOff>
      <xdr:row>21</xdr:row>
      <xdr:rowOff>114300</xdr:rowOff>
    </xdr:to>
    <xdr:graphicFrame macro="">
      <xdr:nvGraphicFramePr>
        <xdr:cNvPr id="43" name="Chart 4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12.0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01.1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02.1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03.10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04.1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05.1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06.1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07.1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08.1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09.1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10.1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11.1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DM%20-%2012.10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_Avalia&#231;&#227;o%20360&#18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 refreshError="1"/>
      <sheetData sheetId="1">
        <row r="3">
          <cell r="C3">
            <v>1</v>
          </cell>
        </row>
      </sheetData>
      <sheetData sheetId="2" refreshError="1"/>
      <sheetData sheetId="3">
        <row r="4">
          <cell r="B4">
            <v>1721158</v>
          </cell>
        </row>
      </sheetData>
      <sheetData sheetId="4">
        <row r="4">
          <cell r="B4">
            <v>0</v>
          </cell>
        </row>
      </sheetData>
      <sheetData sheetId="5">
        <row r="4">
          <cell r="B4">
            <v>0</v>
          </cell>
        </row>
      </sheetData>
      <sheetData sheetId="6">
        <row r="4">
          <cell r="B4">
            <v>3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1">
          <cell r="B11">
            <v>0</v>
          </cell>
        </row>
        <row r="12">
          <cell r="B12">
            <v>0</v>
          </cell>
        </row>
        <row r="17">
          <cell r="B17">
            <v>0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</row>
        <row r="18"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  <cell r="J18">
            <v>0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1</v>
          </cell>
          <cell r="I23">
            <v>0</v>
          </cell>
          <cell r="J23">
            <v>0</v>
          </cell>
        </row>
        <row r="24">
          <cell r="B24">
            <v>0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</row>
        <row r="25">
          <cell r="B25">
            <v>0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</row>
        <row r="27">
          <cell r="B27">
            <v>0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1</v>
          </cell>
          <cell r="I27">
            <v>0</v>
          </cell>
          <cell r="J27">
            <v>0</v>
          </cell>
        </row>
      </sheetData>
      <sheetData sheetId="7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 refreshError="1"/>
      <sheetData sheetId="1">
        <row r="3">
          <cell r="B3">
            <v>0</v>
          </cell>
        </row>
      </sheetData>
      <sheetData sheetId="2" refreshError="1"/>
      <sheetData sheetId="3">
        <row r="4">
          <cell r="B4">
            <v>1611416.08</v>
          </cell>
        </row>
      </sheetData>
      <sheetData sheetId="4">
        <row r="4">
          <cell r="B4">
            <v>0</v>
          </cell>
        </row>
      </sheetData>
      <sheetData sheetId="5">
        <row r="4">
          <cell r="B4">
            <v>56</v>
          </cell>
        </row>
      </sheetData>
      <sheetData sheetId="6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4</v>
          </cell>
        </row>
        <row r="8">
          <cell r="B8">
            <v>343145</v>
          </cell>
        </row>
        <row r="9">
          <cell r="B9">
            <v>0</v>
          </cell>
        </row>
        <row r="10">
          <cell r="B10">
            <v>0</v>
          </cell>
        </row>
        <row r="11">
          <cell r="B11">
            <v>0</v>
          </cell>
        </row>
        <row r="12">
          <cell r="B12">
            <v>0</v>
          </cell>
        </row>
        <row r="17">
          <cell r="B17">
            <v>31669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</row>
        <row r="18">
          <cell r="B18">
            <v>21932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1</v>
          </cell>
          <cell r="H18">
            <v>0</v>
          </cell>
          <cell r="I18">
            <v>0</v>
          </cell>
          <cell r="J18">
            <v>1</v>
          </cell>
        </row>
        <row r="19">
          <cell r="B19">
            <v>37893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</row>
        <row r="20">
          <cell r="B20">
            <v>31332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J20">
            <v>0</v>
          </cell>
        </row>
        <row r="21">
          <cell r="B21">
            <v>24085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  <cell r="J21">
            <v>0</v>
          </cell>
        </row>
        <row r="22">
          <cell r="B22">
            <v>46319</v>
          </cell>
          <cell r="C22">
            <v>0</v>
          </cell>
          <cell r="D22">
            <v>0</v>
          </cell>
          <cell r="E22">
            <v>1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  <cell r="J22">
            <v>0</v>
          </cell>
        </row>
        <row r="23">
          <cell r="B23">
            <v>37164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  <cell r="J23">
            <v>0</v>
          </cell>
        </row>
        <row r="24">
          <cell r="B24">
            <v>63059</v>
          </cell>
          <cell r="C24">
            <v>0</v>
          </cell>
          <cell r="D24">
            <v>0</v>
          </cell>
          <cell r="E24">
            <v>1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</row>
        <row r="25">
          <cell r="B25">
            <v>47914</v>
          </cell>
          <cell r="C25">
            <v>0</v>
          </cell>
          <cell r="D25">
            <v>0</v>
          </cell>
          <cell r="E25">
            <v>1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B26">
            <v>31421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</row>
        <row r="27">
          <cell r="B27">
            <v>13395</v>
          </cell>
          <cell r="C27">
            <v>0</v>
          </cell>
          <cell r="D27">
            <v>0</v>
          </cell>
          <cell r="E27">
            <v>1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</sheetData>
      <sheetData sheetId="7">
        <row r="4">
          <cell r="B4">
            <v>0</v>
          </cell>
        </row>
        <row r="5">
          <cell r="B5">
            <v>0</v>
          </cell>
        </row>
        <row r="6">
          <cell r="B6">
            <v>4</v>
          </cell>
        </row>
        <row r="7">
          <cell r="B7">
            <v>0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/>
      <sheetData sheetId="1">
        <row r="3">
          <cell r="AB3">
            <v>0</v>
          </cell>
        </row>
      </sheetData>
      <sheetData sheetId="2"/>
      <sheetData sheetId="3">
        <row r="4">
          <cell r="B4">
            <v>0</v>
          </cell>
        </row>
      </sheetData>
      <sheetData sheetId="4">
        <row r="4">
          <cell r="B4">
            <v>0</v>
          </cell>
        </row>
      </sheetData>
      <sheetData sheetId="5">
        <row r="4">
          <cell r="B4">
            <v>0</v>
          </cell>
        </row>
      </sheetData>
      <sheetData sheetId="6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1">
          <cell r="B11">
            <v>0</v>
          </cell>
        </row>
        <row r="17">
          <cell r="B17">
            <v>0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</row>
        <row r="18"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</row>
        <row r="24">
          <cell r="B24">
            <v>0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</row>
        <row r="25">
          <cell r="B25">
            <v>0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</row>
        <row r="26"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</row>
        <row r="27">
          <cell r="B27">
            <v>0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</row>
      </sheetData>
      <sheetData sheetId="7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/>
      <sheetData sheetId="1">
        <row r="3">
          <cell r="AB3">
            <v>0</v>
          </cell>
        </row>
      </sheetData>
      <sheetData sheetId="2"/>
      <sheetData sheetId="3">
        <row r="4">
          <cell r="B4">
            <v>0</v>
          </cell>
        </row>
      </sheetData>
      <sheetData sheetId="4">
        <row r="4">
          <cell r="B4">
            <v>0</v>
          </cell>
        </row>
      </sheetData>
      <sheetData sheetId="5">
        <row r="4">
          <cell r="B4">
            <v>0</v>
          </cell>
        </row>
      </sheetData>
      <sheetData sheetId="6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1">
          <cell r="B11">
            <v>0</v>
          </cell>
        </row>
        <row r="17">
          <cell r="B17">
            <v>0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</row>
        <row r="18"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</row>
        <row r="24">
          <cell r="B24">
            <v>0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</row>
        <row r="25">
          <cell r="B25">
            <v>0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</row>
        <row r="26"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</row>
        <row r="27">
          <cell r="B27">
            <v>0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</row>
      </sheetData>
      <sheetData sheetId="7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/>
      <sheetData sheetId="1">
        <row r="3">
          <cell r="AB3">
            <v>0</v>
          </cell>
        </row>
      </sheetData>
      <sheetData sheetId="2"/>
      <sheetData sheetId="3">
        <row r="4">
          <cell r="B4">
            <v>0</v>
          </cell>
        </row>
      </sheetData>
      <sheetData sheetId="4">
        <row r="4">
          <cell r="B4">
            <v>0</v>
          </cell>
        </row>
      </sheetData>
      <sheetData sheetId="5">
        <row r="4">
          <cell r="B4">
            <v>0</v>
          </cell>
        </row>
      </sheetData>
      <sheetData sheetId="6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1">
          <cell r="B11">
            <v>0</v>
          </cell>
        </row>
        <row r="17">
          <cell r="B17">
            <v>0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</row>
        <row r="18"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</row>
        <row r="24">
          <cell r="B24">
            <v>0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</row>
        <row r="25">
          <cell r="B25">
            <v>0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</row>
        <row r="26"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</row>
        <row r="27">
          <cell r="B27">
            <v>0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</row>
      </sheetData>
      <sheetData sheetId="7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/>
      <sheetData sheetId="1">
        <row r="3">
          <cell r="AB3">
            <v>0</v>
          </cell>
        </row>
      </sheetData>
      <sheetData sheetId="2"/>
      <sheetData sheetId="3">
        <row r="4">
          <cell r="B4">
            <v>0</v>
          </cell>
        </row>
      </sheetData>
      <sheetData sheetId="4">
        <row r="4">
          <cell r="B4">
            <v>0</v>
          </cell>
        </row>
      </sheetData>
      <sheetData sheetId="5">
        <row r="4">
          <cell r="B4">
            <v>0</v>
          </cell>
        </row>
      </sheetData>
      <sheetData sheetId="6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1">
          <cell r="B11">
            <v>0</v>
          </cell>
        </row>
        <row r="17">
          <cell r="B17">
            <v>0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</row>
        <row r="18"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</row>
        <row r="24">
          <cell r="B24">
            <v>0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</row>
        <row r="25">
          <cell r="B25">
            <v>0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</row>
        <row r="26"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</row>
        <row r="27">
          <cell r="B27">
            <v>0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</row>
      </sheetData>
      <sheetData sheetId="7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/>
      <sheetData sheetId="1">
        <row r="3">
          <cell r="AB3">
            <v>0</v>
          </cell>
        </row>
      </sheetData>
      <sheetData sheetId="2"/>
      <sheetData sheetId="3">
        <row r="4">
          <cell r="B4">
            <v>0</v>
          </cell>
        </row>
      </sheetData>
      <sheetData sheetId="4">
        <row r="4">
          <cell r="B4">
            <v>0</v>
          </cell>
        </row>
      </sheetData>
      <sheetData sheetId="5">
        <row r="4">
          <cell r="B4">
            <v>0</v>
          </cell>
        </row>
      </sheetData>
      <sheetData sheetId="6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1">
          <cell r="B11">
            <v>0</v>
          </cell>
        </row>
        <row r="17">
          <cell r="B17">
            <v>0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</row>
        <row r="18"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</row>
        <row r="24">
          <cell r="B24">
            <v>0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</row>
        <row r="25">
          <cell r="B25">
            <v>0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</row>
        <row r="26"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</row>
        <row r="27">
          <cell r="B27">
            <v>0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</row>
      </sheetData>
      <sheetData sheetId="7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/>
      <sheetData sheetId="1">
        <row r="3">
          <cell r="AB3">
            <v>0</v>
          </cell>
        </row>
      </sheetData>
      <sheetData sheetId="2"/>
      <sheetData sheetId="3">
        <row r="4">
          <cell r="B4">
            <v>0</v>
          </cell>
        </row>
      </sheetData>
      <sheetData sheetId="4">
        <row r="4">
          <cell r="B4">
            <v>0</v>
          </cell>
        </row>
      </sheetData>
      <sheetData sheetId="5">
        <row r="4">
          <cell r="B4">
            <v>0</v>
          </cell>
        </row>
      </sheetData>
      <sheetData sheetId="6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1">
          <cell r="B11">
            <v>0</v>
          </cell>
        </row>
        <row r="17">
          <cell r="B17">
            <v>0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</row>
        <row r="18"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</row>
        <row r="24">
          <cell r="B24">
            <v>0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</row>
        <row r="25">
          <cell r="B25">
            <v>0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</row>
        <row r="26"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</row>
        <row r="27">
          <cell r="B27">
            <v>0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</row>
      </sheetData>
      <sheetData sheetId="7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/>
      <sheetData sheetId="1">
        <row r="3">
          <cell r="AB3">
            <v>0</v>
          </cell>
        </row>
      </sheetData>
      <sheetData sheetId="2"/>
      <sheetData sheetId="3">
        <row r="4">
          <cell r="B4">
            <v>0</v>
          </cell>
        </row>
      </sheetData>
      <sheetData sheetId="4">
        <row r="4">
          <cell r="B4">
            <v>0</v>
          </cell>
        </row>
      </sheetData>
      <sheetData sheetId="5">
        <row r="4">
          <cell r="B4">
            <v>0</v>
          </cell>
        </row>
      </sheetData>
      <sheetData sheetId="6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1">
          <cell r="B11">
            <v>0</v>
          </cell>
        </row>
        <row r="17">
          <cell r="B17">
            <v>0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</row>
        <row r="18"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</row>
        <row r="24">
          <cell r="B24">
            <v>0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</row>
        <row r="25">
          <cell r="B25">
            <v>0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</row>
        <row r="26"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</row>
        <row r="27">
          <cell r="B27">
            <v>0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</row>
      </sheetData>
      <sheetData sheetId="7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/>
      <sheetData sheetId="1">
        <row r="3">
          <cell r="AB3">
            <v>0</v>
          </cell>
        </row>
      </sheetData>
      <sheetData sheetId="2"/>
      <sheetData sheetId="3">
        <row r="4">
          <cell r="B4">
            <v>0</v>
          </cell>
        </row>
      </sheetData>
      <sheetData sheetId="4">
        <row r="4">
          <cell r="B4">
            <v>0</v>
          </cell>
        </row>
      </sheetData>
      <sheetData sheetId="5"/>
      <sheetData sheetId="6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1">
          <cell r="B11">
            <v>0</v>
          </cell>
        </row>
        <row r="17">
          <cell r="B17">
            <v>0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</row>
        <row r="18"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</row>
        <row r="24">
          <cell r="B24">
            <v>0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</row>
        <row r="25">
          <cell r="B25">
            <v>0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</row>
        <row r="26"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</row>
        <row r="27">
          <cell r="B27">
            <v>0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</row>
      </sheetData>
      <sheetData sheetId="7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/>
      <sheetData sheetId="1">
        <row r="3">
          <cell r="AB3">
            <v>0</v>
          </cell>
        </row>
      </sheetData>
      <sheetData sheetId="2"/>
      <sheetData sheetId="3">
        <row r="4">
          <cell r="B4">
            <v>0</v>
          </cell>
        </row>
      </sheetData>
      <sheetData sheetId="4">
        <row r="4">
          <cell r="B4">
            <v>0</v>
          </cell>
        </row>
      </sheetData>
      <sheetData sheetId="5">
        <row r="4">
          <cell r="B4">
            <v>0</v>
          </cell>
        </row>
      </sheetData>
      <sheetData sheetId="6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1">
          <cell r="B11">
            <v>0</v>
          </cell>
        </row>
        <row r="17">
          <cell r="B17">
            <v>0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</row>
        <row r="18"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</row>
        <row r="24">
          <cell r="B24">
            <v>0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</row>
        <row r="25">
          <cell r="B25">
            <v>0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</row>
        <row r="26"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</row>
        <row r="27">
          <cell r="B27">
            <v>0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</row>
      </sheetData>
      <sheetData sheetId="7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</sheetData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/>
      <sheetData sheetId="1">
        <row r="3">
          <cell r="AB3">
            <v>0</v>
          </cell>
        </row>
      </sheetData>
      <sheetData sheetId="2"/>
      <sheetData sheetId="3">
        <row r="4">
          <cell r="B4">
            <v>0</v>
          </cell>
        </row>
      </sheetData>
      <sheetData sheetId="4">
        <row r="4">
          <cell r="B4">
            <v>0</v>
          </cell>
        </row>
      </sheetData>
      <sheetData sheetId="5">
        <row r="4">
          <cell r="B4">
            <v>0</v>
          </cell>
        </row>
      </sheetData>
      <sheetData sheetId="6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1">
          <cell r="B11">
            <v>0</v>
          </cell>
        </row>
        <row r="17">
          <cell r="B17">
            <v>0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</row>
        <row r="18"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</row>
        <row r="24">
          <cell r="B24">
            <v>0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</row>
        <row r="25">
          <cell r="B25">
            <v>0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</row>
        <row r="26"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</row>
        <row r="27">
          <cell r="B27">
            <v>0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</row>
      </sheetData>
      <sheetData sheetId="7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</sheetData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Início"/>
      <sheetName val="Dados"/>
      <sheetName val="Relatório G"/>
      <sheetName val="Vendas"/>
      <sheetName val="Faturamento"/>
      <sheetName val="Financeiro"/>
      <sheetName val="Motoristas"/>
      <sheetName val="Logística"/>
    </sheetNames>
    <sheetDataSet>
      <sheetData sheetId="0" refreshError="1"/>
      <sheetData sheetId="1" refreshError="1"/>
      <sheetData sheetId="2" refreshError="1"/>
      <sheetData sheetId="3">
        <row r="4">
          <cell r="B4">
            <v>0</v>
          </cell>
        </row>
      </sheetData>
      <sheetData sheetId="4">
        <row r="4">
          <cell r="B4">
            <v>0</v>
          </cell>
        </row>
      </sheetData>
      <sheetData sheetId="5">
        <row r="4">
          <cell r="B4">
            <v>0</v>
          </cell>
        </row>
      </sheetData>
      <sheetData sheetId="6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  <row r="8">
          <cell r="B8">
            <v>0</v>
          </cell>
        </row>
        <row r="9">
          <cell r="B9">
            <v>0</v>
          </cell>
        </row>
        <row r="10">
          <cell r="B10">
            <v>0</v>
          </cell>
        </row>
        <row r="11">
          <cell r="B11">
            <v>0</v>
          </cell>
        </row>
        <row r="17">
          <cell r="B17">
            <v>0</v>
          </cell>
          <cell r="C17">
            <v>0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</row>
        <row r="18"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  <cell r="I18">
            <v>0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  <cell r="H19">
            <v>0</v>
          </cell>
          <cell r="I19">
            <v>0</v>
          </cell>
        </row>
        <row r="20">
          <cell r="B20">
            <v>0</v>
          </cell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</row>
        <row r="21"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>
            <v>0</v>
          </cell>
          <cell r="H21">
            <v>0</v>
          </cell>
          <cell r="I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I22">
            <v>0</v>
          </cell>
        </row>
        <row r="23">
          <cell r="B23">
            <v>0</v>
          </cell>
          <cell r="C23">
            <v>0</v>
          </cell>
          <cell r="D23">
            <v>0</v>
          </cell>
          <cell r="E23">
            <v>0</v>
          </cell>
          <cell r="F23">
            <v>0</v>
          </cell>
          <cell r="G23">
            <v>0</v>
          </cell>
          <cell r="H23">
            <v>0</v>
          </cell>
          <cell r="I23">
            <v>0</v>
          </cell>
        </row>
        <row r="24">
          <cell r="B24">
            <v>0</v>
          </cell>
          <cell r="C24">
            <v>0</v>
          </cell>
          <cell r="D24">
            <v>0</v>
          </cell>
          <cell r="E24">
            <v>0</v>
          </cell>
          <cell r="F24">
            <v>0</v>
          </cell>
          <cell r="G24">
            <v>0</v>
          </cell>
          <cell r="H24">
            <v>0</v>
          </cell>
          <cell r="I24">
            <v>0</v>
          </cell>
        </row>
        <row r="25">
          <cell r="B25">
            <v>0</v>
          </cell>
          <cell r="C25">
            <v>0</v>
          </cell>
          <cell r="D25">
            <v>0</v>
          </cell>
          <cell r="E25">
            <v>0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</row>
        <row r="26"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  <cell r="I26">
            <v>0</v>
          </cell>
        </row>
        <row r="27">
          <cell r="B27">
            <v>0</v>
          </cell>
          <cell r="C27">
            <v>0</v>
          </cell>
          <cell r="D27">
            <v>0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</row>
      </sheetData>
      <sheetData sheetId="7">
        <row r="4">
          <cell r="B4">
            <v>0</v>
          </cell>
        </row>
        <row r="5">
          <cell r="B5">
            <v>0</v>
          </cell>
        </row>
        <row r="6">
          <cell r="B6">
            <v>0</v>
          </cell>
        </row>
        <row r="7">
          <cell r="B7">
            <v>0</v>
          </cell>
        </row>
      </sheetData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Janeiro"/>
      <sheetName val="Julho"/>
      <sheetName val="Novembro"/>
      <sheetName val="Significado letras"/>
    </sheetNames>
    <sheetDataSet>
      <sheetData sheetId="0">
        <row r="2">
          <cell r="T2">
            <v>0</v>
          </cell>
        </row>
        <row r="9"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  <cell r="AA9">
            <v>0</v>
          </cell>
          <cell r="AB9">
            <v>0</v>
          </cell>
        </row>
        <row r="11"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0</v>
          </cell>
          <cell r="AB11">
            <v>0</v>
          </cell>
        </row>
        <row r="13"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A13">
            <v>0</v>
          </cell>
          <cell r="AB13">
            <v>0</v>
          </cell>
        </row>
        <row r="14"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</row>
        <row r="17"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</row>
        <row r="23"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</row>
        <row r="24"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</row>
        <row r="26"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</row>
        <row r="27"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</row>
        <row r="29"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</row>
        <row r="32"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</row>
        <row r="34"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</row>
        <row r="36"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</row>
        <row r="38"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</row>
        <row r="39"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</row>
        <row r="44"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</row>
        <row r="46">
          <cell r="T46">
            <v>0</v>
          </cell>
          <cell r="U46">
            <v>0</v>
          </cell>
          <cell r="V46">
            <v>0</v>
          </cell>
          <cell r="W46">
            <v>0</v>
          </cell>
          <cell r="X46">
            <v>0</v>
          </cell>
          <cell r="Y46">
            <v>0</v>
          </cell>
          <cell r="Z46">
            <v>0</v>
          </cell>
          <cell r="AA46">
            <v>0</v>
          </cell>
          <cell r="AB46">
            <v>0</v>
          </cell>
        </row>
      </sheetData>
      <sheetData sheetId="1">
        <row r="2">
          <cell r="T2">
            <v>0</v>
          </cell>
        </row>
        <row r="9"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  <cell r="AA9">
            <v>0</v>
          </cell>
          <cell r="AB9">
            <v>0</v>
          </cell>
        </row>
        <row r="11"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0</v>
          </cell>
          <cell r="AB11">
            <v>0</v>
          </cell>
        </row>
        <row r="13"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A13">
            <v>0</v>
          </cell>
          <cell r="AB13">
            <v>0</v>
          </cell>
        </row>
        <row r="14"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</row>
        <row r="17"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</row>
        <row r="23"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</row>
        <row r="24"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</row>
        <row r="26"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</row>
        <row r="27"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</row>
        <row r="29"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</row>
        <row r="32"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</row>
        <row r="34"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</row>
        <row r="36"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</row>
        <row r="38"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</row>
        <row r="39"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</row>
        <row r="44"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</row>
      </sheetData>
      <sheetData sheetId="2">
        <row r="2">
          <cell r="T2">
            <v>0</v>
          </cell>
        </row>
        <row r="9">
          <cell r="T9">
            <v>0</v>
          </cell>
          <cell r="U9">
            <v>0</v>
          </cell>
          <cell r="V9">
            <v>0</v>
          </cell>
          <cell r="W9">
            <v>0</v>
          </cell>
          <cell r="X9">
            <v>0</v>
          </cell>
          <cell r="Y9">
            <v>0</v>
          </cell>
          <cell r="Z9">
            <v>0</v>
          </cell>
          <cell r="AA9">
            <v>0</v>
          </cell>
          <cell r="AB9">
            <v>0</v>
          </cell>
        </row>
        <row r="11">
          <cell r="T11">
            <v>0</v>
          </cell>
          <cell r="U11">
            <v>0</v>
          </cell>
          <cell r="V11">
            <v>0</v>
          </cell>
          <cell r="W11">
            <v>0</v>
          </cell>
          <cell r="X11">
            <v>0</v>
          </cell>
          <cell r="Y11">
            <v>0</v>
          </cell>
          <cell r="Z11">
            <v>0</v>
          </cell>
          <cell r="AA11">
            <v>0</v>
          </cell>
          <cell r="AB11">
            <v>0</v>
          </cell>
        </row>
        <row r="13">
          <cell r="T13">
            <v>0</v>
          </cell>
          <cell r="U13">
            <v>0</v>
          </cell>
          <cell r="V13">
            <v>0</v>
          </cell>
          <cell r="W13">
            <v>0</v>
          </cell>
          <cell r="X13">
            <v>0</v>
          </cell>
          <cell r="Y13">
            <v>0</v>
          </cell>
          <cell r="Z13">
            <v>0</v>
          </cell>
          <cell r="AA13">
            <v>0</v>
          </cell>
          <cell r="AB13">
            <v>0</v>
          </cell>
        </row>
        <row r="14">
          <cell r="T14">
            <v>0</v>
          </cell>
          <cell r="U14">
            <v>0</v>
          </cell>
          <cell r="V14">
            <v>0</v>
          </cell>
          <cell r="W14">
            <v>0</v>
          </cell>
          <cell r="X14">
            <v>0</v>
          </cell>
          <cell r="Y14">
            <v>0</v>
          </cell>
          <cell r="Z14">
            <v>0</v>
          </cell>
          <cell r="AA14">
            <v>0</v>
          </cell>
          <cell r="AB14">
            <v>0</v>
          </cell>
        </row>
        <row r="17">
          <cell r="T17">
            <v>0</v>
          </cell>
          <cell r="U17">
            <v>0</v>
          </cell>
          <cell r="V17">
            <v>0</v>
          </cell>
          <cell r="W17">
            <v>0</v>
          </cell>
          <cell r="X17">
            <v>0</v>
          </cell>
          <cell r="Y17">
            <v>0</v>
          </cell>
          <cell r="Z17">
            <v>0</v>
          </cell>
          <cell r="AA17">
            <v>0</v>
          </cell>
          <cell r="AB17">
            <v>0</v>
          </cell>
        </row>
        <row r="23">
          <cell r="T23">
            <v>0</v>
          </cell>
          <cell r="U23">
            <v>0</v>
          </cell>
          <cell r="V23">
            <v>0</v>
          </cell>
          <cell r="W23">
            <v>0</v>
          </cell>
          <cell r="X23">
            <v>0</v>
          </cell>
          <cell r="Y23">
            <v>0</v>
          </cell>
          <cell r="Z23">
            <v>0</v>
          </cell>
          <cell r="AA23">
            <v>0</v>
          </cell>
          <cell r="AB23">
            <v>0</v>
          </cell>
        </row>
        <row r="24">
          <cell r="T24">
            <v>0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0</v>
          </cell>
          <cell r="AB24">
            <v>0</v>
          </cell>
        </row>
        <row r="26">
          <cell r="T26">
            <v>0</v>
          </cell>
          <cell r="U26">
            <v>0</v>
          </cell>
          <cell r="V26">
            <v>0</v>
          </cell>
          <cell r="W26">
            <v>0</v>
          </cell>
          <cell r="X26">
            <v>0</v>
          </cell>
          <cell r="Y26">
            <v>0</v>
          </cell>
          <cell r="Z26">
            <v>0</v>
          </cell>
          <cell r="AA26">
            <v>0</v>
          </cell>
          <cell r="AB26">
            <v>0</v>
          </cell>
        </row>
        <row r="27">
          <cell r="T27">
            <v>0</v>
          </cell>
          <cell r="U27">
            <v>0</v>
          </cell>
          <cell r="V27">
            <v>0</v>
          </cell>
          <cell r="W27">
            <v>0</v>
          </cell>
          <cell r="X27">
            <v>0</v>
          </cell>
          <cell r="Y27">
            <v>0</v>
          </cell>
          <cell r="Z27">
            <v>0</v>
          </cell>
          <cell r="AA27">
            <v>0</v>
          </cell>
          <cell r="AB27">
            <v>0</v>
          </cell>
        </row>
        <row r="29">
          <cell r="T29">
            <v>0</v>
          </cell>
          <cell r="U29">
            <v>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  <cell r="AB29">
            <v>0</v>
          </cell>
        </row>
        <row r="32">
          <cell r="T32">
            <v>0</v>
          </cell>
          <cell r="U32">
            <v>0</v>
          </cell>
          <cell r="V32">
            <v>0</v>
          </cell>
          <cell r="W32">
            <v>0</v>
          </cell>
          <cell r="X32">
            <v>0</v>
          </cell>
          <cell r="Y32">
            <v>0</v>
          </cell>
          <cell r="Z32">
            <v>0</v>
          </cell>
          <cell r="AA32">
            <v>0</v>
          </cell>
          <cell r="AB32">
            <v>0</v>
          </cell>
        </row>
        <row r="34">
          <cell r="T34">
            <v>0</v>
          </cell>
          <cell r="U34">
            <v>0</v>
          </cell>
          <cell r="V34">
            <v>0</v>
          </cell>
          <cell r="W34">
            <v>0</v>
          </cell>
          <cell r="X34">
            <v>0</v>
          </cell>
          <cell r="Y34">
            <v>0</v>
          </cell>
          <cell r="Z34">
            <v>0</v>
          </cell>
          <cell r="AA34">
            <v>0</v>
          </cell>
          <cell r="AB34">
            <v>0</v>
          </cell>
        </row>
        <row r="36">
          <cell r="T36">
            <v>0</v>
          </cell>
          <cell r="U36">
            <v>0</v>
          </cell>
          <cell r="V36">
            <v>0</v>
          </cell>
          <cell r="W36">
            <v>0</v>
          </cell>
          <cell r="X36">
            <v>0</v>
          </cell>
          <cell r="Y36">
            <v>0</v>
          </cell>
          <cell r="Z36">
            <v>0</v>
          </cell>
          <cell r="AA36">
            <v>0</v>
          </cell>
          <cell r="AB36">
            <v>0</v>
          </cell>
        </row>
        <row r="38">
          <cell r="T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  <cell r="AB38">
            <v>0</v>
          </cell>
        </row>
        <row r="39">
          <cell r="T39">
            <v>0</v>
          </cell>
          <cell r="U39">
            <v>0</v>
          </cell>
          <cell r="V39">
            <v>0</v>
          </cell>
          <cell r="W39">
            <v>0</v>
          </cell>
          <cell r="X39">
            <v>0</v>
          </cell>
          <cell r="Y39">
            <v>0</v>
          </cell>
          <cell r="Z39">
            <v>0</v>
          </cell>
          <cell r="AA39">
            <v>0</v>
          </cell>
          <cell r="AB39">
            <v>0</v>
          </cell>
        </row>
        <row r="44">
          <cell r="T44">
            <v>0</v>
          </cell>
          <cell r="U44">
            <v>0</v>
          </cell>
          <cell r="V44">
            <v>0</v>
          </cell>
          <cell r="W44">
            <v>0</v>
          </cell>
          <cell r="X44">
            <v>0</v>
          </cell>
          <cell r="Y44">
            <v>0</v>
          </cell>
          <cell r="Z44">
            <v>0</v>
          </cell>
          <cell r="AA44">
            <v>0</v>
          </cell>
          <cell r="AB44">
            <v>0</v>
          </cell>
        </row>
        <row r="45">
          <cell r="T45">
            <v>0</v>
          </cell>
          <cell r="U45">
            <v>0</v>
          </cell>
          <cell r="V45">
            <v>0</v>
          </cell>
          <cell r="W45">
            <v>0</v>
          </cell>
          <cell r="X45">
            <v>0</v>
          </cell>
          <cell r="Y45">
            <v>0</v>
          </cell>
          <cell r="Z45">
            <v>0</v>
          </cell>
          <cell r="AA45">
            <v>0</v>
          </cell>
          <cell r="AB45">
            <v>0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6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P15"/>
  <sheetViews>
    <sheetView workbookViewId="0"/>
  </sheetViews>
  <sheetFormatPr defaultRowHeight="15"/>
  <cols>
    <col min="1" max="16384" width="9.140625" style="1"/>
  </cols>
  <sheetData>
    <row r="2" spans="1:16">
      <c r="A2" s="8"/>
      <c r="B2" s="8"/>
      <c r="C2" s="8"/>
      <c r="D2" s="8"/>
      <c r="E2" s="8"/>
      <c r="F2" s="8"/>
    </row>
    <row r="3" spans="1:16" ht="18">
      <c r="A3" s="19" t="s">
        <v>31</v>
      </c>
      <c r="B3" s="19"/>
      <c r="C3" s="19"/>
      <c r="D3" s="9"/>
      <c r="E3" s="8"/>
      <c r="F3" s="8"/>
    </row>
    <row r="4" spans="1:16">
      <c r="A4" s="8"/>
      <c r="B4" s="8"/>
      <c r="C4" s="8"/>
      <c r="D4" s="8"/>
      <c r="E4" s="8"/>
      <c r="F4" s="8"/>
    </row>
    <row r="5" spans="1:16">
      <c r="A5" s="8"/>
      <c r="B5" s="8"/>
      <c r="C5" s="8"/>
      <c r="D5" s="8"/>
      <c r="E5" s="8"/>
      <c r="F5" s="8"/>
    </row>
    <row r="6" spans="1:16">
      <c r="A6" s="8"/>
      <c r="B6" s="8"/>
      <c r="C6" s="8"/>
      <c r="D6" s="8"/>
      <c r="E6" s="8"/>
      <c r="F6" s="8"/>
    </row>
    <row r="7" spans="1:16">
      <c r="A7" s="8"/>
      <c r="B7" s="8"/>
      <c r="C7" s="8"/>
      <c r="D7" s="8"/>
      <c r="E7" s="8"/>
      <c r="F7" s="8"/>
    </row>
    <row r="8" spans="1:16">
      <c r="A8" s="8"/>
      <c r="B8" s="8"/>
      <c r="C8" s="8"/>
      <c r="D8" s="8"/>
      <c r="E8" s="8"/>
      <c r="F8" s="8"/>
    </row>
    <row r="9" spans="1:16">
      <c r="A9" s="8"/>
      <c r="B9" s="8"/>
      <c r="C9" s="8"/>
      <c r="D9" s="8"/>
      <c r="E9" s="8"/>
      <c r="F9" s="8"/>
      <c r="H9" s="20" t="s">
        <v>32</v>
      </c>
      <c r="I9" s="21"/>
      <c r="J9" s="21"/>
      <c r="K9" s="21"/>
      <c r="L9" s="21"/>
      <c r="M9" s="21"/>
      <c r="N9" s="21"/>
      <c r="O9" s="21"/>
    </row>
    <row r="10" spans="1:16">
      <c r="A10" s="8"/>
      <c r="B10" s="8"/>
      <c r="C10" s="8"/>
      <c r="D10" s="8"/>
      <c r="E10" s="8"/>
      <c r="F10" s="8"/>
      <c r="H10" s="21"/>
      <c r="I10" s="21"/>
      <c r="J10" s="21"/>
      <c r="K10" s="21"/>
      <c r="L10" s="21"/>
      <c r="M10" s="21"/>
      <c r="N10" s="21"/>
      <c r="O10" s="21"/>
    </row>
    <row r="12" spans="1:16">
      <c r="A12" s="8"/>
      <c r="B12" s="8"/>
      <c r="C12" s="8"/>
      <c r="D12" s="10"/>
      <c r="E12" s="10"/>
      <c r="F12" s="10"/>
      <c r="G12" s="8"/>
      <c r="H12" s="8"/>
      <c r="I12" s="8"/>
      <c r="J12" s="8"/>
      <c r="K12" s="8"/>
      <c r="L12" s="8"/>
      <c r="M12" s="8"/>
      <c r="N12" s="8"/>
      <c r="O12" s="8"/>
      <c r="P12" s="8"/>
    </row>
    <row r="13" spans="1:16" ht="18">
      <c r="A13" s="19"/>
      <c r="B13" s="19"/>
      <c r="C13" s="19"/>
      <c r="D13" s="22"/>
      <c r="E13" s="22"/>
      <c r="F13" s="10"/>
      <c r="G13" s="8"/>
      <c r="H13" s="8"/>
      <c r="I13" s="8"/>
      <c r="J13" s="8"/>
      <c r="K13" s="8"/>
      <c r="L13" s="8"/>
      <c r="M13" s="8"/>
      <c r="N13" s="8"/>
      <c r="O13" s="8"/>
      <c r="P13" s="8"/>
    </row>
    <row r="14" spans="1:16">
      <c r="A14" s="8"/>
      <c r="B14" s="8"/>
      <c r="C14" s="8"/>
      <c r="D14" s="10"/>
      <c r="E14" s="10"/>
      <c r="F14" s="10"/>
      <c r="G14" s="8"/>
      <c r="H14" s="8"/>
      <c r="I14" s="8"/>
      <c r="J14" s="8"/>
      <c r="K14" s="8"/>
      <c r="L14" s="8"/>
      <c r="M14" s="8"/>
      <c r="N14" s="8"/>
      <c r="O14" s="8"/>
      <c r="P14" s="8"/>
    </row>
    <row r="15" spans="1:16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</row>
  </sheetData>
  <sheetProtection sheet="1" objects="1" scenarios="1"/>
  <mergeCells count="4">
    <mergeCell ref="A3:C3"/>
    <mergeCell ref="H9:O10"/>
    <mergeCell ref="A13:C13"/>
    <mergeCell ref="D13:E13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34:P39"/>
  <sheetViews>
    <sheetView topLeftCell="A9" workbookViewId="0">
      <selection activeCell="P38" sqref="P38"/>
    </sheetView>
  </sheetViews>
  <sheetFormatPr defaultRowHeight="15"/>
  <cols>
    <col min="1" max="1" width="13.42578125" style="1" customWidth="1"/>
    <col min="2" max="16384" width="9.140625" style="1"/>
  </cols>
  <sheetData>
    <row r="34" spans="1:16">
      <c r="B34" s="3" t="s">
        <v>0</v>
      </c>
      <c r="C34" s="3" t="s">
        <v>1</v>
      </c>
      <c r="D34" s="3" t="s">
        <v>2</v>
      </c>
      <c r="E34" s="3" t="s">
        <v>3</v>
      </c>
      <c r="F34" s="3" t="s">
        <v>4</v>
      </c>
      <c r="G34" s="3" t="s">
        <v>5</v>
      </c>
      <c r="H34" s="3" t="s">
        <v>6</v>
      </c>
      <c r="I34" s="3" t="s">
        <v>7</v>
      </c>
      <c r="J34" s="3" t="s">
        <v>8</v>
      </c>
      <c r="K34" s="3" t="s">
        <v>9</v>
      </c>
      <c r="L34" s="3" t="s">
        <v>10</v>
      </c>
      <c r="M34" s="3" t="s">
        <v>11</v>
      </c>
      <c r="N34" s="3" t="s">
        <v>12</v>
      </c>
      <c r="O34" s="4" t="s">
        <v>13</v>
      </c>
      <c r="P34" s="4" t="s">
        <v>14</v>
      </c>
    </row>
    <row r="35" spans="1:16" ht="71.25">
      <c r="A35" s="2" t="s">
        <v>41</v>
      </c>
      <c r="B35" s="1">
        <f>[1]Logística!$B4</f>
        <v>0</v>
      </c>
      <c r="C35" s="1">
        <f>[2]Logística!$B4</f>
        <v>0</v>
      </c>
      <c r="D35" s="1">
        <f>[3]Logística!$B4</f>
        <v>0</v>
      </c>
      <c r="E35" s="1">
        <f>[4]Logística!$B4</f>
        <v>0</v>
      </c>
      <c r="F35" s="1">
        <f>[5]Logística!$B4</f>
        <v>0</v>
      </c>
      <c r="G35" s="1">
        <f>[6]Logística!$B4</f>
        <v>0</v>
      </c>
      <c r="H35" s="1">
        <f>[7]Logística!$B4</f>
        <v>0</v>
      </c>
      <c r="I35" s="1">
        <f>[8]Logística!$B4</f>
        <v>0</v>
      </c>
      <c r="J35" s="1">
        <f>[9]Logística!$B4</f>
        <v>0</v>
      </c>
      <c r="K35" s="1">
        <f>[10]Logística!$B4</f>
        <v>0</v>
      </c>
      <c r="L35" s="1">
        <f>[11]Logística!$B4</f>
        <v>0</v>
      </c>
      <c r="M35" s="1">
        <f>[12]Logística!$B4</f>
        <v>0</v>
      </c>
      <c r="N35" s="1">
        <f>[13]Logística!$B4</f>
        <v>0</v>
      </c>
      <c r="O35" s="1">
        <f>SUM(B35:N35)</f>
        <v>0</v>
      </c>
      <c r="P35" s="1" t="e">
        <f>AVERAGEIF(B35:N35,"&lt;&gt;0")</f>
        <v>#DIV/0!</v>
      </c>
    </row>
    <row r="36" spans="1:16" ht="57">
      <c r="A36" s="2" t="s">
        <v>33</v>
      </c>
      <c r="B36" s="1">
        <f>[1]Logística!$B5</f>
        <v>0</v>
      </c>
      <c r="C36" s="1">
        <f>[2]Logística!$B5</f>
        <v>0</v>
      </c>
      <c r="D36" s="1">
        <f>[3]Logística!$B5</f>
        <v>0</v>
      </c>
      <c r="E36" s="1">
        <f>[4]Logística!$B5</f>
        <v>0</v>
      </c>
      <c r="F36" s="1">
        <f>[5]Logística!$B5</f>
        <v>0</v>
      </c>
      <c r="G36" s="1">
        <f>[6]Logística!$B5</f>
        <v>0</v>
      </c>
      <c r="H36" s="1">
        <f>[7]Logística!$B5</f>
        <v>0</v>
      </c>
      <c r="I36" s="1">
        <f>[8]Logística!$B5</f>
        <v>0</v>
      </c>
      <c r="J36" s="1">
        <f>[9]Logística!$B5</f>
        <v>0</v>
      </c>
      <c r="K36" s="1">
        <f>[10]Logística!$B5</f>
        <v>0</v>
      </c>
      <c r="L36" s="1">
        <f>[11]Logística!$B5</f>
        <v>0</v>
      </c>
      <c r="M36" s="1">
        <f>[12]Logística!$B5</f>
        <v>0</v>
      </c>
      <c r="N36" s="1">
        <f>[13]Logística!$B5</f>
        <v>0</v>
      </c>
      <c r="O36" s="1">
        <f t="shared" ref="O36:O39" si="0">SUM(B36:N36)</f>
        <v>0</v>
      </c>
      <c r="P36" s="1" t="e">
        <f t="shared" ref="P36:P38" si="1">AVERAGEIF(B36:N36,"&lt;&gt;0")</f>
        <v>#DIV/0!</v>
      </c>
    </row>
    <row r="37" spans="1:16" ht="57">
      <c r="A37" s="2" t="s">
        <v>16</v>
      </c>
      <c r="B37" s="1">
        <f>[1]Logística!$B6</f>
        <v>0</v>
      </c>
      <c r="C37" s="1">
        <f>[2]Logística!$B6</f>
        <v>4</v>
      </c>
      <c r="D37" s="1">
        <f>[3]Logística!$B6</f>
        <v>0</v>
      </c>
      <c r="E37" s="1">
        <f>[4]Logística!$B6</f>
        <v>0</v>
      </c>
      <c r="F37" s="1">
        <f>[5]Logística!$B6</f>
        <v>0</v>
      </c>
      <c r="G37" s="1">
        <f>[6]Logística!$B6</f>
        <v>0</v>
      </c>
      <c r="H37" s="1">
        <f>[7]Logística!$B6</f>
        <v>0</v>
      </c>
      <c r="I37" s="1">
        <f>[8]Logística!$B6</f>
        <v>0</v>
      </c>
      <c r="J37" s="1">
        <f>[9]Logística!$B6</f>
        <v>0</v>
      </c>
      <c r="K37" s="1">
        <f>[10]Logística!$B6</f>
        <v>0</v>
      </c>
      <c r="L37" s="1">
        <f>[11]Logística!$B6</f>
        <v>0</v>
      </c>
      <c r="M37" s="1">
        <f>[12]Logística!$B6</f>
        <v>0</v>
      </c>
      <c r="N37" s="1">
        <f>[13]Logística!$B6</f>
        <v>0</v>
      </c>
      <c r="O37" s="1">
        <f t="shared" si="0"/>
        <v>4</v>
      </c>
      <c r="P37" s="1">
        <f t="shared" si="1"/>
        <v>4</v>
      </c>
    </row>
    <row r="38" spans="1:16" ht="57">
      <c r="A38" s="2" t="s">
        <v>42</v>
      </c>
      <c r="B38" s="1">
        <f>[1]Logística!$B7</f>
        <v>0</v>
      </c>
      <c r="C38" s="1">
        <f>[2]Logística!$B7</f>
        <v>0</v>
      </c>
      <c r="D38" s="1">
        <f>[3]Logística!$B7</f>
        <v>0</v>
      </c>
      <c r="E38" s="1">
        <f>[4]Logística!$B7</f>
        <v>0</v>
      </c>
      <c r="F38" s="1">
        <f>[5]Logística!$B7</f>
        <v>0</v>
      </c>
      <c r="G38" s="1">
        <f>[6]Logística!$B7</f>
        <v>0</v>
      </c>
      <c r="H38" s="1">
        <f>[7]Logística!$B7</f>
        <v>0</v>
      </c>
      <c r="I38" s="1">
        <f>[8]Logística!$B7</f>
        <v>0</v>
      </c>
      <c r="J38" s="1">
        <f>[9]Logística!$B7</f>
        <v>0</v>
      </c>
      <c r="K38" s="1">
        <f>[10]Logística!$B7</f>
        <v>0</v>
      </c>
      <c r="L38" s="1">
        <f>[11]Logística!$B7</f>
        <v>0</v>
      </c>
      <c r="M38" s="1">
        <f>[12]Logística!$B7</f>
        <v>0</v>
      </c>
      <c r="N38" s="1">
        <f>[13]Logística!$B7</f>
        <v>0</v>
      </c>
      <c r="O38" s="1">
        <f t="shared" si="0"/>
        <v>0</v>
      </c>
      <c r="P38" s="1" t="e">
        <f t="shared" si="1"/>
        <v>#DIV/0!</v>
      </c>
    </row>
    <row r="39" spans="1:16" ht="57">
      <c r="A39" s="2" t="s">
        <v>43</v>
      </c>
      <c r="B39" s="1">
        <f>[1]Logística!$B8</f>
        <v>0</v>
      </c>
      <c r="C39" s="1">
        <f>[2]Logística!$B8</f>
        <v>0</v>
      </c>
      <c r="D39" s="1">
        <f>[3]Logística!$B8</f>
        <v>0</v>
      </c>
      <c r="E39" s="1">
        <f>[4]Logística!$B8</f>
        <v>0</v>
      </c>
      <c r="F39" s="1">
        <f>[5]Logística!$B8</f>
        <v>0</v>
      </c>
      <c r="G39" s="1">
        <f>[6]Logística!$B8</f>
        <v>0</v>
      </c>
      <c r="H39" s="1">
        <f>[7]Logística!$B8</f>
        <v>0</v>
      </c>
      <c r="I39" s="1">
        <f>[8]Logística!$B8</f>
        <v>0</v>
      </c>
      <c r="J39" s="1">
        <f>[9]Logística!$B8</f>
        <v>0</v>
      </c>
      <c r="K39" s="1">
        <f>[10]Logística!$B8</f>
        <v>0</v>
      </c>
      <c r="L39" s="1">
        <f>[11]Logística!$B8</f>
        <v>0</v>
      </c>
      <c r="M39" s="1">
        <f>[12]Logística!$B8</f>
        <v>0</v>
      </c>
      <c r="N39" s="1">
        <f>[13]Logística!$B8</f>
        <v>0</v>
      </c>
      <c r="O39" s="1">
        <f t="shared" si="0"/>
        <v>0</v>
      </c>
      <c r="P39" s="1" t="e">
        <f t="shared" ref="P39" si="2">AVERAGEIF(B39:N39,"&lt;&gt;0")</f>
        <v>#DIV/0!</v>
      </c>
    </row>
  </sheetData>
  <sheetProtection sheet="1" objects="1" scenarios="1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44:U66"/>
  <sheetViews>
    <sheetView topLeftCell="B1" workbookViewId="0">
      <selection activeCell="AB40" sqref="AB40"/>
    </sheetView>
  </sheetViews>
  <sheetFormatPr defaultRowHeight="15"/>
  <cols>
    <col min="1" max="16384" width="9.140625" style="1"/>
  </cols>
  <sheetData>
    <row r="44" spans="1:21" ht="90.75" thickBot="1">
      <c r="A44" s="14" t="s">
        <v>59</v>
      </c>
      <c r="B44" s="15" t="s">
        <v>46</v>
      </c>
      <c r="C44" s="15" t="s">
        <v>58</v>
      </c>
      <c r="D44" s="15" t="s">
        <v>48</v>
      </c>
      <c r="E44" s="15" t="s">
        <v>49</v>
      </c>
      <c r="F44" s="15" t="s">
        <v>50</v>
      </c>
      <c r="G44" s="15" t="s">
        <v>51</v>
      </c>
      <c r="H44" s="15" t="s">
        <v>52</v>
      </c>
      <c r="I44" s="16" t="s">
        <v>53</v>
      </c>
      <c r="J44" s="15" t="s">
        <v>54</v>
      </c>
      <c r="L44" s="14" t="s">
        <v>60</v>
      </c>
      <c r="M44" s="15" t="s">
        <v>46</v>
      </c>
      <c r="N44" s="15" t="s">
        <v>47</v>
      </c>
      <c r="O44" s="15" t="s">
        <v>48</v>
      </c>
      <c r="P44" s="15" t="s">
        <v>49</v>
      </c>
      <c r="Q44" s="15" t="s">
        <v>50</v>
      </c>
      <c r="R44" s="15" t="s">
        <v>51</v>
      </c>
      <c r="S44" s="15" t="s">
        <v>52</v>
      </c>
      <c r="T44" s="16" t="s">
        <v>53</v>
      </c>
      <c r="U44" s="15" t="s">
        <v>54</v>
      </c>
    </row>
    <row r="45" spans="1:21" ht="16.5" thickTop="1" thickBot="1">
      <c r="A45" s="17" t="s">
        <v>55</v>
      </c>
      <c r="B45" s="18">
        <f>[14]Janeiro!T$26</f>
        <v>0</v>
      </c>
      <c r="C45" s="18">
        <f>[14]Janeiro!U$26</f>
        <v>0</v>
      </c>
      <c r="D45" s="18">
        <f>[14]Janeiro!V$26</f>
        <v>0</v>
      </c>
      <c r="E45" s="18">
        <f>[14]Janeiro!W$26</f>
        <v>0</v>
      </c>
      <c r="F45" s="18">
        <f>[14]Janeiro!X$26</f>
        <v>0</v>
      </c>
      <c r="G45" s="18">
        <f>[14]Janeiro!Y$26</f>
        <v>0</v>
      </c>
      <c r="H45" s="18">
        <f>[14]Janeiro!Z$26</f>
        <v>0</v>
      </c>
      <c r="I45" s="18">
        <f>[14]Janeiro!AA$26</f>
        <v>0</v>
      </c>
      <c r="J45" s="18">
        <f>[14]Janeiro!AB$26</f>
        <v>0</v>
      </c>
      <c r="L45" s="17" t="s">
        <v>55</v>
      </c>
      <c r="M45" s="18">
        <f>[14]Janeiro!T$44</f>
        <v>0</v>
      </c>
      <c r="N45" s="18">
        <f>[14]Janeiro!U$44</f>
        <v>0</v>
      </c>
      <c r="O45" s="18">
        <f>[14]Janeiro!V$44</f>
        <v>0</v>
      </c>
      <c r="P45" s="18">
        <f>[14]Janeiro!W$44</f>
        <v>0</v>
      </c>
      <c r="Q45" s="18">
        <f>[14]Janeiro!X$44</f>
        <v>0</v>
      </c>
      <c r="R45" s="18">
        <f>[14]Janeiro!Y$44</f>
        <v>0</v>
      </c>
      <c r="S45" s="18">
        <f>[14]Janeiro!Z$44</f>
        <v>0</v>
      </c>
      <c r="T45" s="18">
        <f>[14]Janeiro!AA$44</f>
        <v>0</v>
      </c>
      <c r="U45" s="18">
        <f>[14]Janeiro!AB$44</f>
        <v>0</v>
      </c>
    </row>
    <row r="46" spans="1:21" ht="16.5" thickTop="1" thickBot="1">
      <c r="A46" s="17" t="s">
        <v>56</v>
      </c>
      <c r="B46" s="18">
        <f>[14]Julho!T$26</f>
        <v>0</v>
      </c>
      <c r="C46" s="18">
        <f>[14]Julho!U$26</f>
        <v>0</v>
      </c>
      <c r="D46" s="18">
        <f>[14]Julho!V$26</f>
        <v>0</v>
      </c>
      <c r="E46" s="18">
        <f>[14]Julho!W$26</f>
        <v>0</v>
      </c>
      <c r="F46" s="18">
        <f>[14]Julho!X$26</f>
        <v>0</v>
      </c>
      <c r="G46" s="18">
        <f>[14]Julho!Y$26</f>
        <v>0</v>
      </c>
      <c r="H46" s="18">
        <f>[14]Julho!Z$26</f>
        <v>0</v>
      </c>
      <c r="I46" s="18">
        <f>[14]Julho!AA$26</f>
        <v>0</v>
      </c>
      <c r="J46" s="18">
        <f>[14]Julho!AB$26</f>
        <v>0</v>
      </c>
      <c r="L46" s="17" t="s">
        <v>56</v>
      </c>
      <c r="M46" s="18">
        <f>[14]Julho!T$44</f>
        <v>0</v>
      </c>
      <c r="N46" s="18">
        <f>[14]Julho!U$44</f>
        <v>0</v>
      </c>
      <c r="O46" s="18">
        <f>[14]Julho!V$44</f>
        <v>0</v>
      </c>
      <c r="P46" s="18">
        <f>[14]Julho!W$44</f>
        <v>0</v>
      </c>
      <c r="Q46" s="18">
        <f>[14]Julho!X$44</f>
        <v>0</v>
      </c>
      <c r="R46" s="18">
        <f>[14]Julho!Y$44</f>
        <v>0</v>
      </c>
      <c r="S46" s="18">
        <f>[14]Julho!Z$44</f>
        <v>0</v>
      </c>
      <c r="T46" s="18">
        <f>[14]Julho!AA$44</f>
        <v>0</v>
      </c>
      <c r="U46" s="18">
        <f>[14]Julho!AB$44</f>
        <v>0</v>
      </c>
    </row>
    <row r="47" spans="1:21" ht="16.5" thickTop="1" thickBot="1">
      <c r="A47" s="17" t="s">
        <v>57</v>
      </c>
      <c r="B47" s="18">
        <f>[14]Novembro!T$26</f>
        <v>0</v>
      </c>
      <c r="C47" s="18">
        <f>[14]Novembro!U$26</f>
        <v>0</v>
      </c>
      <c r="D47" s="18">
        <f>[14]Novembro!V$26</f>
        <v>0</v>
      </c>
      <c r="E47" s="18">
        <f>[14]Novembro!W$26</f>
        <v>0</v>
      </c>
      <c r="F47" s="18">
        <f>[14]Novembro!X$26</f>
        <v>0</v>
      </c>
      <c r="G47" s="18">
        <f>[14]Novembro!Y$26</f>
        <v>0</v>
      </c>
      <c r="H47" s="18">
        <f>[14]Novembro!Z$26</f>
        <v>0</v>
      </c>
      <c r="I47" s="18">
        <f>[14]Novembro!AA$26</f>
        <v>0</v>
      </c>
      <c r="J47" s="18">
        <f>[14]Novembro!AB$26</f>
        <v>0</v>
      </c>
      <c r="L47" s="17" t="s">
        <v>57</v>
      </c>
      <c r="M47" s="18">
        <f>[14]Novembro!T$44</f>
        <v>0</v>
      </c>
      <c r="N47" s="18">
        <f>[14]Novembro!U$44</f>
        <v>0</v>
      </c>
      <c r="O47" s="18">
        <f>[14]Novembro!V$44</f>
        <v>0</v>
      </c>
      <c r="P47" s="18">
        <f>[14]Novembro!W$44</f>
        <v>0</v>
      </c>
      <c r="Q47" s="18">
        <f>[14]Novembro!X$44</f>
        <v>0</v>
      </c>
      <c r="R47" s="18">
        <f>[14]Novembro!Y$44</f>
        <v>0</v>
      </c>
      <c r="S47" s="18">
        <f>[14]Novembro!Z$44</f>
        <v>0</v>
      </c>
      <c r="T47" s="18">
        <f>[14]Novembro!AA$44</f>
        <v>0</v>
      </c>
      <c r="U47" s="18">
        <f>[14]Novembro!AB$44</f>
        <v>0</v>
      </c>
    </row>
    <row r="48" spans="1:21" ht="15.75" thickTop="1"/>
    <row r="50" spans="1:21" ht="90.75" thickBot="1">
      <c r="A50" s="14" t="s">
        <v>61</v>
      </c>
      <c r="B50" s="15" t="s">
        <v>46</v>
      </c>
      <c r="C50" s="15" t="s">
        <v>58</v>
      </c>
      <c r="D50" s="15" t="s">
        <v>48</v>
      </c>
      <c r="E50" s="15" t="s">
        <v>49</v>
      </c>
      <c r="F50" s="15" t="s">
        <v>50</v>
      </c>
      <c r="G50" s="15" t="s">
        <v>51</v>
      </c>
      <c r="H50" s="15" t="s">
        <v>52</v>
      </c>
      <c r="I50" s="16" t="s">
        <v>53</v>
      </c>
      <c r="J50" s="15" t="s">
        <v>54</v>
      </c>
      <c r="L50" s="14" t="s">
        <v>62</v>
      </c>
      <c r="M50" s="15" t="s">
        <v>46</v>
      </c>
      <c r="N50" s="15" t="s">
        <v>47</v>
      </c>
      <c r="O50" s="15" t="s">
        <v>48</v>
      </c>
      <c r="P50" s="15" t="s">
        <v>49</v>
      </c>
      <c r="Q50" s="15" t="s">
        <v>50</v>
      </c>
      <c r="R50" s="15" t="s">
        <v>51</v>
      </c>
      <c r="S50" s="15" t="s">
        <v>52</v>
      </c>
      <c r="T50" s="16" t="s">
        <v>53</v>
      </c>
      <c r="U50" s="15" t="s">
        <v>54</v>
      </c>
    </row>
    <row r="51" spans="1:21" ht="16.5" thickTop="1" thickBot="1">
      <c r="A51" s="17" t="s">
        <v>55</v>
      </c>
      <c r="B51" s="18">
        <f>[14]Janeiro!T$14</f>
        <v>0</v>
      </c>
      <c r="C51" s="18">
        <f>[14]Janeiro!U$14</f>
        <v>0</v>
      </c>
      <c r="D51" s="18">
        <f>[14]Janeiro!V$14</f>
        <v>0</v>
      </c>
      <c r="E51" s="18">
        <f>[14]Janeiro!W$14</f>
        <v>0</v>
      </c>
      <c r="F51" s="18">
        <f>[14]Janeiro!X$14</f>
        <v>0</v>
      </c>
      <c r="G51" s="18">
        <f>[14]Janeiro!Y$14</f>
        <v>0</v>
      </c>
      <c r="H51" s="18">
        <f>[14]Janeiro!Z$14</f>
        <v>0</v>
      </c>
      <c r="I51" s="18">
        <f>[14]Janeiro!AA$14</f>
        <v>0</v>
      </c>
      <c r="J51" s="18">
        <f>[14]Janeiro!AB$14</f>
        <v>0</v>
      </c>
      <c r="L51" s="17" t="s">
        <v>55</v>
      </c>
      <c r="M51" s="18">
        <f>[14]Janeiro!T$17</f>
        <v>0</v>
      </c>
      <c r="N51" s="18">
        <f>[14]Janeiro!U$17</f>
        <v>0</v>
      </c>
      <c r="O51" s="18">
        <f>[14]Janeiro!V$17</f>
        <v>0</v>
      </c>
      <c r="P51" s="18">
        <f>[14]Janeiro!W$17</f>
        <v>0</v>
      </c>
      <c r="Q51" s="18">
        <f>[14]Janeiro!X$17</f>
        <v>0</v>
      </c>
      <c r="R51" s="18">
        <f>[14]Janeiro!Y$17</f>
        <v>0</v>
      </c>
      <c r="S51" s="18">
        <f>[14]Janeiro!Z$17</f>
        <v>0</v>
      </c>
      <c r="T51" s="18">
        <f>[14]Janeiro!AA$17</f>
        <v>0</v>
      </c>
      <c r="U51" s="18">
        <f>[14]Janeiro!AB$17</f>
        <v>0</v>
      </c>
    </row>
    <row r="52" spans="1:21" ht="16.5" thickTop="1" thickBot="1">
      <c r="A52" s="17" t="s">
        <v>56</v>
      </c>
      <c r="B52" s="18">
        <f>[14]Julho!T$14</f>
        <v>0</v>
      </c>
      <c r="C52" s="18">
        <f>[14]Julho!U$14</f>
        <v>0</v>
      </c>
      <c r="D52" s="18">
        <f>[14]Julho!V$14</f>
        <v>0</v>
      </c>
      <c r="E52" s="18">
        <f>[14]Julho!W$14</f>
        <v>0</v>
      </c>
      <c r="F52" s="18">
        <f>[14]Julho!X$14</f>
        <v>0</v>
      </c>
      <c r="G52" s="18">
        <f>[14]Julho!Y$14</f>
        <v>0</v>
      </c>
      <c r="H52" s="18">
        <f>[14]Julho!Z$14</f>
        <v>0</v>
      </c>
      <c r="I52" s="18">
        <f>[14]Julho!AA$14</f>
        <v>0</v>
      </c>
      <c r="J52" s="18">
        <f>[14]Julho!AB$14</f>
        <v>0</v>
      </c>
      <c r="L52" s="17" t="s">
        <v>56</v>
      </c>
      <c r="M52" s="18">
        <f>[14]Julho!T$17</f>
        <v>0</v>
      </c>
      <c r="N52" s="18">
        <f>[14]Julho!U$17</f>
        <v>0</v>
      </c>
      <c r="O52" s="18">
        <f>[14]Julho!V$17</f>
        <v>0</v>
      </c>
      <c r="P52" s="18">
        <f>[14]Julho!W$17</f>
        <v>0</v>
      </c>
      <c r="Q52" s="18">
        <f>[14]Julho!X$17</f>
        <v>0</v>
      </c>
      <c r="R52" s="18">
        <f>[14]Julho!Y$17</f>
        <v>0</v>
      </c>
      <c r="S52" s="18">
        <f>[14]Julho!Z$17</f>
        <v>0</v>
      </c>
      <c r="T52" s="18">
        <f>[14]Julho!AA$17</f>
        <v>0</v>
      </c>
      <c r="U52" s="18">
        <f>[14]Julho!AB$17</f>
        <v>0</v>
      </c>
    </row>
    <row r="53" spans="1:21" ht="16.5" thickTop="1" thickBot="1">
      <c r="A53" s="17" t="s">
        <v>57</v>
      </c>
      <c r="B53" s="18">
        <f>[14]Novembro!T$14</f>
        <v>0</v>
      </c>
      <c r="C53" s="18">
        <f>[14]Novembro!U$14</f>
        <v>0</v>
      </c>
      <c r="D53" s="18">
        <f>[14]Novembro!V$14</f>
        <v>0</v>
      </c>
      <c r="E53" s="18">
        <f>[14]Novembro!W$14</f>
        <v>0</v>
      </c>
      <c r="F53" s="18">
        <f>[14]Novembro!X$14</f>
        <v>0</v>
      </c>
      <c r="G53" s="18">
        <f>[14]Novembro!Y$14</f>
        <v>0</v>
      </c>
      <c r="H53" s="18">
        <f>[14]Novembro!Z$14</f>
        <v>0</v>
      </c>
      <c r="I53" s="18">
        <f>[14]Novembro!AA$14</f>
        <v>0</v>
      </c>
      <c r="J53" s="18">
        <f>[14]Novembro!AB$14</f>
        <v>0</v>
      </c>
      <c r="L53" s="17" t="s">
        <v>57</v>
      </c>
      <c r="M53" s="18">
        <f>[14]Novembro!T$17</f>
        <v>0</v>
      </c>
      <c r="N53" s="18">
        <f>[14]Novembro!U$17</f>
        <v>0</v>
      </c>
      <c r="O53" s="18">
        <f>[14]Novembro!V$17</f>
        <v>0</v>
      </c>
      <c r="P53" s="18">
        <f>[14]Novembro!W$17</f>
        <v>0</v>
      </c>
      <c r="Q53" s="18">
        <f>[14]Novembro!X$17</f>
        <v>0</v>
      </c>
      <c r="R53" s="18">
        <f>[14]Novembro!Y$17</f>
        <v>0</v>
      </c>
      <c r="S53" s="18">
        <f>[14]Novembro!Z$17</f>
        <v>0</v>
      </c>
      <c r="T53" s="18">
        <f>[14]Novembro!AA$17</f>
        <v>0</v>
      </c>
      <c r="U53" s="18">
        <f>[14]Novembro!AB$17</f>
        <v>0</v>
      </c>
    </row>
    <row r="54" spans="1:21" ht="15.75" thickTop="1"/>
    <row r="56" spans="1:21" ht="90.75" thickBot="1">
      <c r="A56" s="14" t="s">
        <v>63</v>
      </c>
      <c r="B56" s="15" t="s">
        <v>46</v>
      </c>
      <c r="C56" s="15" t="s">
        <v>58</v>
      </c>
      <c r="D56" s="15" t="s">
        <v>48</v>
      </c>
      <c r="E56" s="15" t="s">
        <v>49</v>
      </c>
      <c r="F56" s="15" t="s">
        <v>50</v>
      </c>
      <c r="G56" s="15" t="s">
        <v>51</v>
      </c>
      <c r="H56" s="15" t="s">
        <v>52</v>
      </c>
      <c r="I56" s="16" t="s">
        <v>53</v>
      </c>
      <c r="J56" s="15" t="s">
        <v>54</v>
      </c>
      <c r="L56" s="14" t="s">
        <v>64</v>
      </c>
      <c r="M56" s="15" t="s">
        <v>46</v>
      </c>
      <c r="N56" s="15" t="s">
        <v>47</v>
      </c>
      <c r="O56" s="15" t="s">
        <v>48</v>
      </c>
      <c r="P56" s="15" t="s">
        <v>49</v>
      </c>
      <c r="Q56" s="15" t="s">
        <v>50</v>
      </c>
      <c r="R56" s="15" t="s">
        <v>51</v>
      </c>
      <c r="S56" s="15" t="s">
        <v>52</v>
      </c>
      <c r="T56" s="16" t="s">
        <v>53</v>
      </c>
      <c r="U56" s="15" t="s">
        <v>54</v>
      </c>
    </row>
    <row r="57" spans="1:21" ht="16.5" thickTop="1" thickBot="1">
      <c r="A57" s="17" t="s">
        <v>55</v>
      </c>
      <c r="B57" s="18">
        <f>[14]Janeiro!T$13</f>
        <v>0</v>
      </c>
      <c r="C57" s="18">
        <f>[14]Janeiro!U$13</f>
        <v>0</v>
      </c>
      <c r="D57" s="18">
        <f>[14]Janeiro!V$13</f>
        <v>0</v>
      </c>
      <c r="E57" s="18">
        <f>[14]Janeiro!W$13</f>
        <v>0</v>
      </c>
      <c r="F57" s="18">
        <f>[14]Janeiro!X$13</f>
        <v>0</v>
      </c>
      <c r="G57" s="18">
        <f>[14]Janeiro!Y$13</f>
        <v>0</v>
      </c>
      <c r="H57" s="18">
        <f>[14]Janeiro!Z$13</f>
        <v>0</v>
      </c>
      <c r="I57" s="18">
        <f>[14]Janeiro!AA$13</f>
        <v>0</v>
      </c>
      <c r="J57" s="18">
        <f>[14]Janeiro!AB$13</f>
        <v>0</v>
      </c>
      <c r="L57" s="17" t="s">
        <v>55</v>
      </c>
      <c r="M57" s="18">
        <f>[14]Janeiro!T$27</f>
        <v>0</v>
      </c>
      <c r="N57" s="18">
        <f>[14]Janeiro!U$27</f>
        <v>0</v>
      </c>
      <c r="O57" s="18">
        <f>[14]Janeiro!V$27</f>
        <v>0</v>
      </c>
      <c r="P57" s="18">
        <f>[14]Janeiro!W$27</f>
        <v>0</v>
      </c>
      <c r="Q57" s="18">
        <f>[14]Janeiro!X$27</f>
        <v>0</v>
      </c>
      <c r="R57" s="18">
        <f>[14]Janeiro!Y$27</f>
        <v>0</v>
      </c>
      <c r="S57" s="18">
        <f>[14]Janeiro!Z$27</f>
        <v>0</v>
      </c>
      <c r="T57" s="18">
        <f>[14]Janeiro!AA$27</f>
        <v>0</v>
      </c>
      <c r="U57" s="18">
        <f>[14]Janeiro!AB$27</f>
        <v>0</v>
      </c>
    </row>
    <row r="58" spans="1:21" ht="16.5" thickTop="1" thickBot="1">
      <c r="A58" s="17" t="s">
        <v>56</v>
      </c>
      <c r="B58" s="18">
        <f>[14]Julho!T$13</f>
        <v>0</v>
      </c>
      <c r="C58" s="18">
        <f>[14]Julho!U$13</f>
        <v>0</v>
      </c>
      <c r="D58" s="18">
        <f>[14]Julho!V$13</f>
        <v>0</v>
      </c>
      <c r="E58" s="18">
        <f>[14]Julho!W$13</f>
        <v>0</v>
      </c>
      <c r="F58" s="18">
        <f>[14]Julho!X$13</f>
        <v>0</v>
      </c>
      <c r="G58" s="18">
        <f>[14]Julho!Y$13</f>
        <v>0</v>
      </c>
      <c r="H58" s="18">
        <f>[14]Julho!Z$13</f>
        <v>0</v>
      </c>
      <c r="I58" s="18">
        <f>[14]Julho!AA$13</f>
        <v>0</v>
      </c>
      <c r="J58" s="18">
        <f>[14]Julho!AB$13</f>
        <v>0</v>
      </c>
      <c r="L58" s="17" t="s">
        <v>56</v>
      </c>
      <c r="M58" s="18">
        <f>[14]Julho!T$27</f>
        <v>0</v>
      </c>
      <c r="N58" s="18">
        <f>[14]Julho!U$27</f>
        <v>0</v>
      </c>
      <c r="O58" s="18">
        <f>[14]Julho!V$27</f>
        <v>0</v>
      </c>
      <c r="P58" s="18">
        <f>[14]Julho!W$27</f>
        <v>0</v>
      </c>
      <c r="Q58" s="18">
        <f>[14]Julho!X$27</f>
        <v>0</v>
      </c>
      <c r="R58" s="18">
        <f>[14]Julho!Y$27</f>
        <v>0</v>
      </c>
      <c r="S58" s="18">
        <f>[14]Julho!Z$27</f>
        <v>0</v>
      </c>
      <c r="T58" s="18">
        <f>[14]Julho!AA$27</f>
        <v>0</v>
      </c>
      <c r="U58" s="18">
        <f>[14]Julho!AB$27</f>
        <v>0</v>
      </c>
    </row>
    <row r="59" spans="1:21" ht="16.5" thickTop="1" thickBot="1">
      <c r="A59" s="17" t="s">
        <v>57</v>
      </c>
      <c r="B59" s="18">
        <f>[14]Novembro!T$13</f>
        <v>0</v>
      </c>
      <c r="C59" s="18">
        <f>[14]Novembro!U$13</f>
        <v>0</v>
      </c>
      <c r="D59" s="18">
        <f>[14]Novembro!V$13</f>
        <v>0</v>
      </c>
      <c r="E59" s="18">
        <f>[14]Novembro!W$13</f>
        <v>0</v>
      </c>
      <c r="F59" s="18">
        <f>[14]Novembro!X$13</f>
        <v>0</v>
      </c>
      <c r="G59" s="18">
        <f>[14]Novembro!Y$13</f>
        <v>0</v>
      </c>
      <c r="H59" s="18">
        <f>[14]Novembro!Z$13</f>
        <v>0</v>
      </c>
      <c r="I59" s="18">
        <f>[14]Novembro!AA$13</f>
        <v>0</v>
      </c>
      <c r="J59" s="18">
        <f>[14]Novembro!AB$13</f>
        <v>0</v>
      </c>
      <c r="L59" s="17" t="s">
        <v>57</v>
      </c>
      <c r="M59" s="18">
        <f>[14]Novembro!T$27</f>
        <v>0</v>
      </c>
      <c r="N59" s="18">
        <f>[14]Novembro!U$27</f>
        <v>0</v>
      </c>
      <c r="O59" s="18">
        <f>[14]Novembro!V$27</f>
        <v>0</v>
      </c>
      <c r="P59" s="18">
        <f>[14]Novembro!W$27</f>
        <v>0</v>
      </c>
      <c r="Q59" s="18">
        <f>[14]Novembro!X$27</f>
        <v>0</v>
      </c>
      <c r="R59" s="18">
        <f>[14]Novembro!Y$27</f>
        <v>0</v>
      </c>
      <c r="S59" s="18">
        <f>[14]Novembro!Z$27</f>
        <v>0</v>
      </c>
      <c r="T59" s="18">
        <f>[14]Novembro!AA$27</f>
        <v>0</v>
      </c>
      <c r="U59" s="18">
        <f>[14]Novembro!AB$27</f>
        <v>0</v>
      </c>
    </row>
    <row r="60" spans="1:21" ht="15.75" thickTop="1"/>
    <row r="62" spans="1:21" ht="90.75" thickBot="1">
      <c r="A62" s="14" t="s">
        <v>65</v>
      </c>
      <c r="B62" s="15" t="s">
        <v>46</v>
      </c>
      <c r="C62" s="15" t="s">
        <v>58</v>
      </c>
      <c r="D62" s="15" t="s">
        <v>48</v>
      </c>
      <c r="E62" s="15" t="s">
        <v>49</v>
      </c>
      <c r="F62" s="15" t="s">
        <v>50</v>
      </c>
      <c r="G62" s="15" t="s">
        <v>51</v>
      </c>
      <c r="H62" s="15" t="s">
        <v>52</v>
      </c>
      <c r="I62" s="16" t="s">
        <v>53</v>
      </c>
      <c r="J62" s="15" t="s">
        <v>54</v>
      </c>
    </row>
    <row r="63" spans="1:21" ht="16.5" thickTop="1" thickBot="1">
      <c r="A63" s="17" t="s">
        <v>55</v>
      </c>
      <c r="B63" s="18">
        <f>[14]Janeiro!T$46</f>
        <v>0</v>
      </c>
      <c r="C63" s="18">
        <f>[14]Janeiro!U$46</f>
        <v>0</v>
      </c>
      <c r="D63" s="18">
        <f>[14]Janeiro!V$46</f>
        <v>0</v>
      </c>
      <c r="E63" s="18">
        <f>[14]Janeiro!W$46</f>
        <v>0</v>
      </c>
      <c r="F63" s="18">
        <f>[14]Janeiro!X$46</f>
        <v>0</v>
      </c>
      <c r="G63" s="18">
        <f>[14]Janeiro!Y$46</f>
        <v>0</v>
      </c>
      <c r="H63" s="18">
        <f>[14]Janeiro!Z$46</f>
        <v>0</v>
      </c>
      <c r="I63" s="18">
        <f>[14]Janeiro!AA$46</f>
        <v>0</v>
      </c>
      <c r="J63" s="18">
        <f>[14]Janeiro!AB$46</f>
        <v>0</v>
      </c>
    </row>
    <row r="64" spans="1:21" ht="16.5" thickTop="1" thickBot="1">
      <c r="A64" s="17" t="s">
        <v>56</v>
      </c>
      <c r="B64" s="18">
        <f>[14]Julho!T$46</f>
        <v>0</v>
      </c>
      <c r="C64" s="18">
        <f>[14]Julho!U$46</f>
        <v>0</v>
      </c>
      <c r="D64" s="18">
        <f>[14]Julho!V$46</f>
        <v>0</v>
      </c>
      <c r="E64" s="18">
        <f>[14]Julho!W$46</f>
        <v>0</v>
      </c>
      <c r="F64" s="18">
        <f>[14]Julho!X$46</f>
        <v>0</v>
      </c>
      <c r="G64" s="18">
        <f>[14]Julho!Y$46</f>
        <v>0</v>
      </c>
      <c r="H64" s="18">
        <f>[14]Julho!Z$46</f>
        <v>0</v>
      </c>
      <c r="I64" s="18">
        <f>[14]Julho!AA$46</f>
        <v>0</v>
      </c>
      <c r="J64" s="18">
        <f>[14]Julho!AB$46</f>
        <v>0</v>
      </c>
    </row>
    <row r="65" spans="1:10" ht="16.5" thickTop="1" thickBot="1">
      <c r="A65" s="17" t="s">
        <v>57</v>
      </c>
      <c r="B65" s="18">
        <f>[14]Novembro!T$46</f>
        <v>0</v>
      </c>
      <c r="C65" s="18">
        <f>[14]Novembro!U$46</f>
        <v>0</v>
      </c>
      <c r="D65" s="18">
        <f>[14]Novembro!V$46</f>
        <v>0</v>
      </c>
      <c r="E65" s="18">
        <f>[14]Novembro!W$46</f>
        <v>0</v>
      </c>
      <c r="F65" s="18">
        <f>[14]Novembro!X$46</f>
        <v>0</v>
      </c>
      <c r="G65" s="18">
        <f>[14]Novembro!Y$46</f>
        <v>0</v>
      </c>
      <c r="H65" s="18">
        <f>[14]Novembro!Z$46</f>
        <v>0</v>
      </c>
      <c r="I65" s="18">
        <f>[14]Novembro!AA$46</f>
        <v>0</v>
      </c>
      <c r="J65" s="18">
        <f>[14]Novembro!AB$46</f>
        <v>0</v>
      </c>
    </row>
    <row r="66" spans="1:10" ht="15.75" thickTop="1"/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P77"/>
  <sheetViews>
    <sheetView topLeftCell="A28" workbookViewId="0">
      <selection activeCell="A39" sqref="A39:A47"/>
    </sheetView>
  </sheetViews>
  <sheetFormatPr defaultRowHeight="15"/>
  <cols>
    <col min="1" max="1" width="13.42578125" style="1" customWidth="1"/>
    <col min="2" max="16384" width="9.140625" style="1"/>
  </cols>
  <sheetData>
    <row r="1" spans="1:6" s="8" customFormat="1">
      <c r="D1" s="10"/>
      <c r="E1" s="10"/>
      <c r="F1" s="10"/>
    </row>
    <row r="2" spans="1:6" s="8" customFormat="1" ht="18">
      <c r="A2" s="19"/>
      <c r="B2" s="19"/>
      <c r="C2" s="19"/>
      <c r="D2" s="22"/>
      <c r="E2" s="22"/>
      <c r="F2" s="10"/>
    </row>
    <row r="3" spans="1:6" s="8" customFormat="1">
      <c r="D3" s="10"/>
      <c r="E3" s="10"/>
      <c r="F3" s="10"/>
    </row>
    <row r="4" spans="1:6" s="8" customFormat="1"/>
    <row r="38" spans="1:16">
      <c r="B38" s="3" t="s">
        <v>0</v>
      </c>
      <c r="C38" s="3" t="s">
        <v>1</v>
      </c>
      <c r="D38" s="3" t="s">
        <v>2</v>
      </c>
      <c r="E38" s="3" t="s">
        <v>3</v>
      </c>
      <c r="F38" s="3" t="s">
        <v>4</v>
      </c>
      <c r="G38" s="3" t="s">
        <v>5</v>
      </c>
      <c r="H38" s="3" t="s">
        <v>6</v>
      </c>
      <c r="I38" s="3" t="s">
        <v>7</v>
      </c>
      <c r="J38" s="3" t="s">
        <v>8</v>
      </c>
      <c r="K38" s="3" t="s">
        <v>9</v>
      </c>
      <c r="L38" s="3" t="s">
        <v>10</v>
      </c>
      <c r="M38" s="3" t="s">
        <v>11</v>
      </c>
      <c r="N38" s="3" t="s">
        <v>12</v>
      </c>
      <c r="O38" s="4" t="s">
        <v>13</v>
      </c>
      <c r="P38" s="4" t="s">
        <v>14</v>
      </c>
    </row>
    <row r="39" spans="1:16" ht="28.5">
      <c r="A39" s="2" t="s">
        <v>15</v>
      </c>
      <c r="B39" s="1">
        <f>[1]Motoristas!$B4</f>
        <v>3</v>
      </c>
      <c r="C39" s="1">
        <f>[2]Motoristas!$B4</f>
        <v>0</v>
      </c>
      <c r="D39" s="1">
        <f>[3]Motoristas!$B4</f>
        <v>0</v>
      </c>
      <c r="E39" s="1">
        <f>[4]Motoristas!$B4</f>
        <v>0</v>
      </c>
      <c r="F39" s="1">
        <f>[5]Motoristas!$B4</f>
        <v>0</v>
      </c>
      <c r="G39" s="1">
        <f>[6]Motoristas!$B4</f>
        <v>0</v>
      </c>
      <c r="H39" s="1">
        <f>[7]Motoristas!$B4</f>
        <v>0</v>
      </c>
      <c r="I39" s="1">
        <f>[8]Motoristas!$B4</f>
        <v>0</v>
      </c>
      <c r="J39" s="1">
        <f>[9]Motoristas!$B4</f>
        <v>0</v>
      </c>
      <c r="K39" s="1">
        <f>[10]Motoristas!$B4</f>
        <v>0</v>
      </c>
      <c r="L39" s="1">
        <f>[11]Motoristas!$B4</f>
        <v>0</v>
      </c>
      <c r="M39" s="1">
        <f>[12]Motoristas!$B4</f>
        <v>0</v>
      </c>
      <c r="N39" s="1">
        <f>[13]Motoristas!$B4</f>
        <v>0</v>
      </c>
      <c r="O39" s="1">
        <f>SUM(B39:N39)</f>
        <v>3</v>
      </c>
      <c r="P39" s="1">
        <f>AVERAGEIF(B39:N39,"&lt;&gt;0")</f>
        <v>3</v>
      </c>
    </row>
    <row r="40" spans="1:16" ht="57">
      <c r="A40" s="2" t="s">
        <v>40</v>
      </c>
      <c r="B40" s="1">
        <f>[1]Motoristas!$B5</f>
        <v>0</v>
      </c>
      <c r="C40" s="1">
        <f>[2]Motoristas!$B5</f>
        <v>0</v>
      </c>
      <c r="D40" s="1">
        <f>[3]Motoristas!$B5</f>
        <v>0</v>
      </c>
      <c r="E40" s="1">
        <f>[4]Motoristas!$B5</f>
        <v>0</v>
      </c>
      <c r="F40" s="1">
        <f>[5]Motoristas!$B5</f>
        <v>0</v>
      </c>
      <c r="G40" s="1">
        <f>[6]Motoristas!$B5</f>
        <v>0</v>
      </c>
      <c r="H40" s="1">
        <f>[7]Motoristas!$B5</f>
        <v>0</v>
      </c>
      <c r="I40" s="1">
        <f>[8]Motoristas!$B5</f>
        <v>0</v>
      </c>
      <c r="J40" s="1">
        <f>[9]Motoristas!$B5</f>
        <v>0</v>
      </c>
      <c r="K40" s="1">
        <f>[10]Motoristas!$B5</f>
        <v>0</v>
      </c>
      <c r="L40" s="1">
        <f>[11]Motoristas!$B5</f>
        <v>0</v>
      </c>
      <c r="M40" s="1">
        <f>[12]Motoristas!$B5</f>
        <v>0</v>
      </c>
      <c r="N40" s="1">
        <f>[13]Motoristas!$B5</f>
        <v>0</v>
      </c>
      <c r="O40" s="1">
        <f t="shared" ref="O40:O46" si="0">SUM(B40:N40)</f>
        <v>0</v>
      </c>
      <c r="P40" s="1" t="e">
        <f t="shared" ref="P40:P46" si="1">AVERAGEIF(B40:N40,"&lt;&gt;0")</f>
        <v>#DIV/0!</v>
      </c>
    </row>
    <row r="41" spans="1:16" ht="57">
      <c r="A41" s="2" t="s">
        <v>33</v>
      </c>
      <c r="B41" s="1">
        <f>[1]Motoristas!$B6</f>
        <v>0</v>
      </c>
      <c r="C41" s="1">
        <f>[2]Motoristas!$B6</f>
        <v>0</v>
      </c>
      <c r="D41" s="1">
        <f>[3]Motoristas!$B6</f>
        <v>0</v>
      </c>
      <c r="E41" s="1">
        <f>[4]Motoristas!$B6</f>
        <v>0</v>
      </c>
      <c r="F41" s="1">
        <f>[5]Motoristas!$B6</f>
        <v>0</v>
      </c>
      <c r="G41" s="1">
        <f>[6]Motoristas!$B6</f>
        <v>0</v>
      </c>
      <c r="H41" s="1">
        <f>[7]Motoristas!$B6</f>
        <v>0</v>
      </c>
      <c r="I41" s="1">
        <f>[8]Motoristas!$B6</f>
        <v>0</v>
      </c>
      <c r="J41" s="1">
        <f>[9]Motoristas!$B6</f>
        <v>0</v>
      </c>
      <c r="K41" s="1">
        <f>[10]Motoristas!$B6</f>
        <v>0</v>
      </c>
      <c r="L41" s="1">
        <f>[11]Motoristas!$B6</f>
        <v>0</v>
      </c>
      <c r="M41" s="1">
        <f>[12]Motoristas!$B6</f>
        <v>0</v>
      </c>
      <c r="N41" s="1">
        <f>[13]Motoristas!$B6</f>
        <v>0</v>
      </c>
      <c r="O41" s="1">
        <f t="shared" si="0"/>
        <v>0</v>
      </c>
      <c r="P41" s="1" t="e">
        <f t="shared" si="1"/>
        <v>#DIV/0!</v>
      </c>
    </row>
    <row r="42" spans="1:16" ht="57">
      <c r="A42" s="2" t="s">
        <v>16</v>
      </c>
      <c r="B42" s="1">
        <f>[1]Motoristas!$B7</f>
        <v>0</v>
      </c>
      <c r="C42" s="1">
        <f>[2]Motoristas!$B7</f>
        <v>4</v>
      </c>
      <c r="D42" s="1">
        <f>[3]Motoristas!$B7</f>
        <v>0</v>
      </c>
      <c r="E42" s="1">
        <f>[4]Motoristas!$B7</f>
        <v>0</v>
      </c>
      <c r="F42" s="1">
        <f>[5]Motoristas!$B7</f>
        <v>0</v>
      </c>
      <c r="G42" s="1">
        <f>[6]Motoristas!$B7</f>
        <v>0</v>
      </c>
      <c r="H42" s="1">
        <f>[7]Motoristas!$B7</f>
        <v>0</v>
      </c>
      <c r="I42" s="1">
        <f>[8]Motoristas!$B7</f>
        <v>0</v>
      </c>
      <c r="J42" s="1">
        <f>[9]Motoristas!$B7</f>
        <v>0</v>
      </c>
      <c r="K42" s="1">
        <f>[10]Motoristas!$B7</f>
        <v>0</v>
      </c>
      <c r="L42" s="1">
        <f>[11]Motoristas!$B7</f>
        <v>0</v>
      </c>
      <c r="M42" s="1">
        <f>[12]Motoristas!$B7</f>
        <v>0</v>
      </c>
      <c r="N42" s="1">
        <f>[13]Motoristas!$B7</f>
        <v>0</v>
      </c>
      <c r="O42" s="1">
        <f t="shared" si="0"/>
        <v>4</v>
      </c>
      <c r="P42" s="1">
        <f t="shared" si="1"/>
        <v>4</v>
      </c>
    </row>
    <row r="43" spans="1:16" ht="28.5">
      <c r="A43" s="2" t="s">
        <v>17</v>
      </c>
      <c r="B43" s="1">
        <f>[1]Motoristas!$B8</f>
        <v>0</v>
      </c>
      <c r="C43" s="1">
        <f>[2]Motoristas!$B8</f>
        <v>343145</v>
      </c>
      <c r="D43" s="1">
        <f>[3]Motoristas!$B8</f>
        <v>0</v>
      </c>
      <c r="E43" s="1">
        <f>[4]Motoristas!$B8</f>
        <v>0</v>
      </c>
      <c r="F43" s="1">
        <f>[5]Motoristas!$B8</f>
        <v>0</v>
      </c>
      <c r="G43" s="1">
        <f>[6]Motoristas!$B8</f>
        <v>0</v>
      </c>
      <c r="H43" s="1">
        <f>[7]Motoristas!$B8</f>
        <v>0</v>
      </c>
      <c r="I43" s="1">
        <f>[8]Motoristas!$B8</f>
        <v>0</v>
      </c>
      <c r="J43" s="1">
        <f>[9]Motoristas!$B8</f>
        <v>0</v>
      </c>
      <c r="K43" s="1">
        <f>[10]Motoristas!$B8</f>
        <v>0</v>
      </c>
      <c r="L43" s="1">
        <f>[11]Motoristas!$B8</f>
        <v>0</v>
      </c>
      <c r="M43" s="1">
        <f>[12]Motoristas!$B8</f>
        <v>0</v>
      </c>
      <c r="N43" s="1">
        <f>[13]Motoristas!$B8</f>
        <v>0</v>
      </c>
      <c r="O43" s="1">
        <f t="shared" si="0"/>
        <v>343145</v>
      </c>
      <c r="P43" s="1">
        <f t="shared" si="1"/>
        <v>343145</v>
      </c>
    </row>
    <row r="44" spans="1:16" ht="28.5">
      <c r="A44" s="2" t="s">
        <v>35</v>
      </c>
      <c r="B44" s="1">
        <f>[1]Motoristas!$B9</f>
        <v>0</v>
      </c>
      <c r="C44" s="1">
        <f>[2]Motoristas!$B9</f>
        <v>0</v>
      </c>
      <c r="D44" s="1">
        <f>[3]Motoristas!$B9</f>
        <v>0</v>
      </c>
      <c r="E44" s="1">
        <f>[4]Motoristas!$B9</f>
        <v>0</v>
      </c>
      <c r="F44" s="1">
        <f>[5]Motoristas!$B9</f>
        <v>0</v>
      </c>
      <c r="G44" s="1">
        <f>[6]Motoristas!$B9</f>
        <v>0</v>
      </c>
      <c r="H44" s="1">
        <f>[7]Motoristas!$B9</f>
        <v>0</v>
      </c>
      <c r="I44" s="1">
        <f>[8]Motoristas!$B9</f>
        <v>0</v>
      </c>
      <c r="J44" s="1">
        <f>[9]Motoristas!$B9</f>
        <v>0</v>
      </c>
      <c r="K44" s="1">
        <f>[10]Motoristas!$B9</f>
        <v>0</v>
      </c>
      <c r="L44" s="1">
        <f>[11]Motoristas!$B9</f>
        <v>0</v>
      </c>
      <c r="M44" s="1">
        <f>[12]Motoristas!$B9</f>
        <v>0</v>
      </c>
      <c r="N44" s="1">
        <f>[13]Motoristas!$B9</f>
        <v>0</v>
      </c>
      <c r="O44" s="1">
        <f t="shared" si="0"/>
        <v>0</v>
      </c>
      <c r="P44" s="1" t="e">
        <f t="shared" si="1"/>
        <v>#DIV/0!</v>
      </c>
    </row>
    <row r="45" spans="1:16" ht="99.75">
      <c r="A45" s="2" t="s">
        <v>18</v>
      </c>
      <c r="B45" s="1">
        <f>[1]Motoristas!$B10</f>
        <v>0</v>
      </c>
      <c r="C45" s="1">
        <f>[2]Motoristas!$B10</f>
        <v>0</v>
      </c>
      <c r="D45" s="1">
        <f>[3]Motoristas!$B10</f>
        <v>0</v>
      </c>
      <c r="E45" s="1">
        <f>[4]Motoristas!$B10</f>
        <v>0</v>
      </c>
      <c r="F45" s="1">
        <f>[5]Motoristas!$B10</f>
        <v>0</v>
      </c>
      <c r="G45" s="1">
        <f>[6]Motoristas!$B10</f>
        <v>0</v>
      </c>
      <c r="H45" s="1">
        <f>[7]Motoristas!$B10</f>
        <v>0</v>
      </c>
      <c r="I45" s="1">
        <f>[8]Motoristas!$B10</f>
        <v>0</v>
      </c>
      <c r="J45" s="1">
        <f>[9]Motoristas!$B10</f>
        <v>0</v>
      </c>
      <c r="K45" s="1">
        <f>[10]Motoristas!$B10</f>
        <v>0</v>
      </c>
      <c r="L45" s="1">
        <f>[11]Motoristas!$B10</f>
        <v>0</v>
      </c>
      <c r="M45" s="1">
        <f>[12]Motoristas!$B10</f>
        <v>0</v>
      </c>
      <c r="N45" s="1">
        <f>[13]Motoristas!$B10</f>
        <v>0</v>
      </c>
      <c r="O45" s="1">
        <f t="shared" si="0"/>
        <v>0</v>
      </c>
      <c r="P45" s="1" t="e">
        <f t="shared" si="1"/>
        <v>#DIV/0!</v>
      </c>
    </row>
    <row r="46" spans="1:16" ht="28.5">
      <c r="A46" s="2" t="s">
        <v>34</v>
      </c>
      <c r="B46" s="1">
        <f>[1]Motoristas!$B11</f>
        <v>0</v>
      </c>
      <c r="C46" s="1">
        <f>[2]Motoristas!$B11</f>
        <v>0</v>
      </c>
      <c r="D46" s="1">
        <f>[3]Motoristas!$B11</f>
        <v>0</v>
      </c>
      <c r="E46" s="1">
        <f>[4]Motoristas!$B11</f>
        <v>0</v>
      </c>
      <c r="F46" s="1">
        <f>[5]Motoristas!$B11</f>
        <v>0</v>
      </c>
      <c r="G46" s="1">
        <f>[6]Motoristas!$B11</f>
        <v>0</v>
      </c>
      <c r="H46" s="1">
        <f>[7]Motoristas!$B11</f>
        <v>0</v>
      </c>
      <c r="I46" s="1">
        <f>[8]Motoristas!$B11</f>
        <v>0</v>
      </c>
      <c r="J46" s="1">
        <f>[9]Motoristas!$B11</f>
        <v>0</v>
      </c>
      <c r="K46" s="1">
        <f>[10]Motoristas!$B11</f>
        <v>0</v>
      </c>
      <c r="L46" s="1">
        <f>[11]Motoristas!$B11</f>
        <v>0</v>
      </c>
      <c r="M46" s="1">
        <f>[12]Motoristas!$B11</f>
        <v>0</v>
      </c>
      <c r="N46" s="1">
        <f>[13]Motoristas!$B11</f>
        <v>0</v>
      </c>
      <c r="O46" s="1">
        <f t="shared" si="0"/>
        <v>0</v>
      </c>
      <c r="P46" s="1" t="e">
        <f t="shared" si="1"/>
        <v>#DIV/0!</v>
      </c>
    </row>
    <row r="47" spans="1:16" ht="42.75">
      <c r="A47" s="2" t="s">
        <v>44</v>
      </c>
      <c r="B47" s="1">
        <f>[1]Motoristas!$B12</f>
        <v>0</v>
      </c>
      <c r="C47" s="1">
        <f>[2]Motoristas!$B12</f>
        <v>0</v>
      </c>
      <c r="D47" s="1">
        <f>[3]Motoristas!$B12</f>
        <v>0</v>
      </c>
      <c r="E47" s="1">
        <f>[4]Motoristas!$B12</f>
        <v>0</v>
      </c>
      <c r="F47" s="1">
        <f>[5]Motoristas!$B12</f>
        <v>0</v>
      </c>
      <c r="G47" s="1">
        <f>[6]Motoristas!$B12</f>
        <v>0</v>
      </c>
      <c r="H47" s="1">
        <f>[7]Motoristas!$B12</f>
        <v>0</v>
      </c>
      <c r="I47" s="1">
        <f>[8]Motoristas!$B12</f>
        <v>0</v>
      </c>
      <c r="J47" s="1">
        <f>[9]Motoristas!$B12</f>
        <v>0</v>
      </c>
      <c r="K47" s="1">
        <f>[10]Motoristas!$B12</f>
        <v>0</v>
      </c>
      <c r="L47" s="1">
        <f>[11]Motoristas!$B12</f>
        <v>0</v>
      </c>
      <c r="M47" s="1">
        <f>[12]Motoristas!$B12</f>
        <v>0</v>
      </c>
      <c r="N47" s="1">
        <f>[13]Motoristas!$B12</f>
        <v>0</v>
      </c>
      <c r="O47" s="1">
        <f t="shared" ref="O47" si="2">SUM(B47:N47)</f>
        <v>0</v>
      </c>
      <c r="P47" s="1" t="e">
        <f t="shared" ref="P47" si="3">AVERAGEIF(B47:N47,"&lt;&gt;0")</f>
        <v>#DIV/0!</v>
      </c>
    </row>
    <row r="50" spans="1:16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</row>
    <row r="51" spans="1:16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</row>
    <row r="52" spans="1:16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</row>
    <row r="53" spans="1:16">
      <c r="A53" s="12"/>
      <c r="B53" s="13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4"/>
      <c r="P53" s="4"/>
    </row>
    <row r="54" spans="1:16">
      <c r="A54" s="11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</row>
    <row r="55" spans="1:16">
      <c r="A55" s="11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</row>
    <row r="56" spans="1:16">
      <c r="A56" s="11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</row>
    <row r="57" spans="1:16">
      <c r="A57" s="11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</row>
    <row r="58" spans="1:16">
      <c r="A58" s="11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</row>
    <row r="59" spans="1:16">
      <c r="A59" s="11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</row>
    <row r="60" spans="1:16">
      <c r="A60" s="11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</row>
    <row r="61" spans="1:16">
      <c r="A61" s="11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</row>
    <row r="62" spans="1:16">
      <c r="A62" s="11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</row>
    <row r="63" spans="1:16">
      <c r="A63" s="11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</row>
    <row r="64" spans="1:16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</row>
    <row r="65" spans="1:16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</row>
    <row r="66" spans="1:16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</row>
    <row r="67" spans="1:16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</row>
    <row r="68" spans="1:16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</row>
    <row r="69" spans="1:16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</row>
    <row r="70" spans="1:16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</row>
    <row r="71" spans="1:16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</row>
    <row r="72" spans="1:16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</row>
    <row r="73" spans="1:16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</row>
    <row r="74" spans="1:16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</row>
    <row r="75" spans="1:16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</row>
    <row r="76" spans="1:16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</row>
    <row r="77" spans="1:16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</row>
  </sheetData>
  <sheetProtection sheet="1" objects="1" scenarios="1"/>
  <mergeCells count="2">
    <mergeCell ref="A2:C2"/>
    <mergeCell ref="D2:E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J70"/>
  <sheetViews>
    <sheetView workbookViewId="0">
      <selection activeCell="B58" sqref="B58:J58"/>
    </sheetView>
  </sheetViews>
  <sheetFormatPr defaultRowHeight="15"/>
  <cols>
    <col min="1" max="1" width="14.28515625" style="1" customWidth="1"/>
    <col min="2" max="3" width="9.140625" style="1"/>
    <col min="4" max="4" width="13.42578125" style="1" customWidth="1"/>
    <col min="5" max="5" width="12.42578125" style="1" customWidth="1"/>
    <col min="6" max="7" width="9.140625" style="1"/>
    <col min="8" max="8" width="12.28515625" style="1" customWidth="1"/>
    <col min="9" max="16384" width="9.140625" style="1"/>
  </cols>
  <sheetData>
    <row r="1" spans="1:6" s="8" customFormat="1">
      <c r="D1" s="10"/>
      <c r="E1" s="10"/>
      <c r="F1" s="10"/>
    </row>
    <row r="2" spans="1:6" s="8" customFormat="1" ht="18">
      <c r="A2" s="19"/>
      <c r="B2" s="19"/>
      <c r="C2" s="19"/>
      <c r="D2" s="22"/>
      <c r="E2" s="22"/>
      <c r="F2" s="10"/>
    </row>
    <row r="3" spans="1:6" s="8" customFormat="1">
      <c r="D3" s="10"/>
      <c r="E3" s="10"/>
      <c r="F3" s="10"/>
    </row>
    <row r="4" spans="1:6" s="8" customFormat="1"/>
    <row r="58" spans="1:10" ht="78.75">
      <c r="B58" s="5" t="s">
        <v>17</v>
      </c>
      <c r="C58" s="5" t="s">
        <v>19</v>
      </c>
      <c r="D58" s="5" t="s">
        <v>33</v>
      </c>
      <c r="E58" s="5" t="s">
        <v>16</v>
      </c>
      <c r="F58" s="6" t="s">
        <v>34</v>
      </c>
      <c r="G58" s="5" t="s">
        <v>35</v>
      </c>
      <c r="H58" s="5" t="s">
        <v>15</v>
      </c>
      <c r="I58" s="5" t="s">
        <v>36</v>
      </c>
      <c r="J58" s="5" t="s">
        <v>45</v>
      </c>
    </row>
    <row r="59" spans="1:10">
      <c r="A59" s="3" t="s">
        <v>20</v>
      </c>
      <c r="B59" s="1">
        <f>Delcio!B70</f>
        <v>31669</v>
      </c>
      <c r="C59" s="1">
        <f>Delcio!C70</f>
        <v>0</v>
      </c>
      <c r="D59" s="1">
        <f>Delcio!D70</f>
        <v>0</v>
      </c>
      <c r="E59" s="1">
        <f>Delcio!E70</f>
        <v>0</v>
      </c>
      <c r="F59" s="1">
        <f>Delcio!F70</f>
        <v>0</v>
      </c>
      <c r="G59" s="1">
        <f>Delcio!G70</f>
        <v>0</v>
      </c>
      <c r="H59" s="1">
        <f>Delcio!H70</f>
        <v>0</v>
      </c>
      <c r="I59" s="1">
        <f>Delcio!I$70</f>
        <v>0</v>
      </c>
      <c r="J59" s="1">
        <f>Delcio!J$70</f>
        <v>0</v>
      </c>
    </row>
    <row r="60" spans="1:10">
      <c r="A60" s="3" t="s">
        <v>21</v>
      </c>
      <c r="B60" s="1">
        <f>Climar!B70</f>
        <v>21932</v>
      </c>
      <c r="C60" s="1">
        <f>Climar!C70</f>
        <v>0</v>
      </c>
      <c r="D60" s="1">
        <f>Climar!D70</f>
        <v>0</v>
      </c>
      <c r="E60" s="1">
        <f>Climar!E70</f>
        <v>0</v>
      </c>
      <c r="F60" s="1">
        <f>Climar!F70</f>
        <v>0</v>
      </c>
      <c r="G60" s="1">
        <f>Climar!G70</f>
        <v>1</v>
      </c>
      <c r="H60" s="1">
        <f>Climar!H70</f>
        <v>0</v>
      </c>
      <c r="I60" s="1">
        <f>Climar!I70</f>
        <v>0</v>
      </c>
      <c r="J60" s="1">
        <f>Climar!J70</f>
        <v>1</v>
      </c>
    </row>
    <row r="61" spans="1:10">
      <c r="A61" s="3" t="s">
        <v>22</v>
      </c>
      <c r="B61" s="1">
        <f>Ivolnei!B70</f>
        <v>37893</v>
      </c>
      <c r="C61" s="1">
        <f>Ivolnei!C70</f>
        <v>0</v>
      </c>
      <c r="D61" s="1">
        <f>Ivolnei!D70</f>
        <v>0</v>
      </c>
      <c r="E61" s="1">
        <f>Ivolnei!E70</f>
        <v>0</v>
      </c>
      <c r="F61" s="1">
        <f>Ivolnei!F70</f>
        <v>0</v>
      </c>
      <c r="G61" s="1">
        <f>Ivolnei!G70</f>
        <v>0</v>
      </c>
      <c r="H61" s="1">
        <f>Ivolnei!H70</f>
        <v>0</v>
      </c>
      <c r="I61" s="1">
        <f>Ivolnei!I70</f>
        <v>0</v>
      </c>
      <c r="J61" s="1">
        <f>Ivolnei!J70</f>
        <v>0</v>
      </c>
    </row>
    <row r="62" spans="1:10">
      <c r="A62" s="3" t="s">
        <v>23</v>
      </c>
      <c r="B62" s="1">
        <f>Jacir!B70</f>
        <v>31332</v>
      </c>
      <c r="C62" s="1">
        <f>Jacir!C70</f>
        <v>0</v>
      </c>
      <c r="D62" s="1">
        <f>Jacir!D70</f>
        <v>0</v>
      </c>
      <c r="E62" s="1">
        <f>Jacir!E70</f>
        <v>0</v>
      </c>
      <c r="F62" s="1">
        <f>Jacir!F70</f>
        <v>0</v>
      </c>
      <c r="G62" s="1">
        <f>Jacir!G70</f>
        <v>0</v>
      </c>
      <c r="H62" s="1">
        <f>Jacir!H70</f>
        <v>0</v>
      </c>
      <c r="I62" s="1">
        <f>Jacir!I70</f>
        <v>0</v>
      </c>
      <c r="J62" s="1">
        <f>Jacir!J70</f>
        <v>0</v>
      </c>
    </row>
    <row r="63" spans="1:10">
      <c r="A63" s="3" t="s">
        <v>24</v>
      </c>
      <c r="B63" s="1">
        <f>Leandro!B70</f>
        <v>24085</v>
      </c>
      <c r="C63" s="1">
        <f>Leandro!C70</f>
        <v>0</v>
      </c>
      <c r="D63" s="1">
        <f>Leandro!D70</f>
        <v>0</v>
      </c>
      <c r="E63" s="1">
        <f>Leandro!E70</f>
        <v>0</v>
      </c>
      <c r="F63" s="1">
        <f>Leandro!F70</f>
        <v>0</v>
      </c>
      <c r="G63" s="1">
        <f>Leandro!G70</f>
        <v>0</v>
      </c>
      <c r="H63" s="1">
        <f>Leandro!H70</f>
        <v>0</v>
      </c>
      <c r="I63" s="1">
        <f>Leandro!I70</f>
        <v>0</v>
      </c>
      <c r="J63" s="1">
        <f>Leandro!J70</f>
        <v>0</v>
      </c>
    </row>
    <row r="64" spans="1:10">
      <c r="A64" s="3" t="s">
        <v>25</v>
      </c>
      <c r="B64" s="1">
        <f>Márcio!B70</f>
        <v>46319</v>
      </c>
      <c r="C64" s="1">
        <f>Márcio!C70</f>
        <v>0</v>
      </c>
      <c r="D64" s="1">
        <f>Márcio!D70</f>
        <v>0</v>
      </c>
      <c r="E64" s="1">
        <f>Márcio!E70</f>
        <v>1</v>
      </c>
      <c r="F64" s="1">
        <f>Márcio!F70</f>
        <v>0</v>
      </c>
      <c r="G64" s="1">
        <f>Márcio!G70</f>
        <v>0</v>
      </c>
      <c r="H64" s="1">
        <f>Márcio!H70</f>
        <v>0</v>
      </c>
      <c r="I64" s="1">
        <f>Márcio!I70</f>
        <v>0</v>
      </c>
      <c r="J64" s="1">
        <f>Márcio!J70</f>
        <v>0</v>
      </c>
    </row>
    <row r="65" spans="1:10">
      <c r="A65" s="3" t="s">
        <v>26</v>
      </c>
      <c r="B65" s="1">
        <f>Marcos!B70</f>
        <v>37164</v>
      </c>
      <c r="C65" s="1">
        <f>Marcos!C70</f>
        <v>0</v>
      </c>
      <c r="D65" s="1">
        <f>Marcos!D70</f>
        <v>0</v>
      </c>
      <c r="E65" s="1">
        <f>Marcos!E70</f>
        <v>0</v>
      </c>
      <c r="F65" s="1">
        <f>Marcos!F70</f>
        <v>0</v>
      </c>
      <c r="G65" s="1">
        <f>Marcos!G70</f>
        <v>0</v>
      </c>
      <c r="H65" s="1">
        <f>Marcos!H70</f>
        <v>1</v>
      </c>
      <c r="I65" s="1">
        <f>Marcos!I70</f>
        <v>0</v>
      </c>
      <c r="J65" s="1">
        <f>Marcos!J70</f>
        <v>0</v>
      </c>
    </row>
    <row r="66" spans="1:10">
      <c r="A66" s="3" t="s">
        <v>27</v>
      </c>
      <c r="B66" s="1">
        <f>Paulo!B70</f>
        <v>63059</v>
      </c>
      <c r="C66" s="1">
        <f>Paulo!C70</f>
        <v>0</v>
      </c>
      <c r="D66" s="1">
        <f>Paulo!D70</f>
        <v>0</v>
      </c>
      <c r="E66" s="1">
        <f>Paulo!E70</f>
        <v>1</v>
      </c>
      <c r="F66" s="1">
        <f>Paulo!F70</f>
        <v>0</v>
      </c>
      <c r="G66" s="1">
        <f>Paulo!G70</f>
        <v>0</v>
      </c>
      <c r="H66" s="1">
        <f>Paulo!H70</f>
        <v>0</v>
      </c>
      <c r="I66" s="1">
        <f>Paulo!I70</f>
        <v>0</v>
      </c>
      <c r="J66" s="1">
        <f>Paulo!J70</f>
        <v>0</v>
      </c>
    </row>
    <row r="67" spans="1:10">
      <c r="A67" s="3" t="s">
        <v>28</v>
      </c>
      <c r="B67" s="1">
        <f>Renato!B70</f>
        <v>47914</v>
      </c>
      <c r="C67" s="1">
        <f>Renato!C70</f>
        <v>0</v>
      </c>
      <c r="D67" s="1">
        <f>Renato!D70</f>
        <v>0</v>
      </c>
      <c r="E67" s="1">
        <f>Renato!E70</f>
        <v>1</v>
      </c>
      <c r="F67" s="1">
        <f>Renato!F70</f>
        <v>0</v>
      </c>
      <c r="G67" s="1">
        <f>Renato!G70</f>
        <v>0</v>
      </c>
      <c r="H67" s="1">
        <f>Renato!H70</f>
        <v>0</v>
      </c>
      <c r="I67" s="1">
        <f>Renato!I70</f>
        <v>0</v>
      </c>
      <c r="J67" s="1">
        <f>Renato!J70</f>
        <v>0</v>
      </c>
    </row>
    <row r="68" spans="1:10">
      <c r="A68" s="3" t="s">
        <v>29</v>
      </c>
      <c r="B68" s="1">
        <f>Sandro!B70</f>
        <v>31421</v>
      </c>
      <c r="C68" s="1">
        <f>Sandro!C70</f>
        <v>0</v>
      </c>
      <c r="D68" s="1">
        <f>Sandro!D70</f>
        <v>0</v>
      </c>
      <c r="E68" s="1">
        <f>Sandro!E70</f>
        <v>0</v>
      </c>
      <c r="F68" s="1">
        <f>Sandro!F70</f>
        <v>0</v>
      </c>
      <c r="G68" s="1">
        <f>Sandro!G70</f>
        <v>0</v>
      </c>
      <c r="H68" s="1">
        <f>Sandro!H70</f>
        <v>0</v>
      </c>
      <c r="I68" s="1">
        <f>Sandro!I70</f>
        <v>0</v>
      </c>
      <c r="J68" s="1">
        <f>Sandro!J70</f>
        <v>0</v>
      </c>
    </row>
    <row r="69" spans="1:10">
      <c r="A69" s="3" t="s">
        <v>30</v>
      </c>
      <c r="B69" s="1">
        <f>Sidney!B70</f>
        <v>13395</v>
      </c>
      <c r="C69" s="1">
        <f>Sidney!C70</f>
        <v>0</v>
      </c>
      <c r="D69" s="1">
        <f>Sidney!D70</f>
        <v>0</v>
      </c>
      <c r="E69" s="1">
        <f>Sidney!E70</f>
        <v>1</v>
      </c>
      <c r="F69" s="1">
        <f>Sidney!F70</f>
        <v>0</v>
      </c>
      <c r="G69" s="1">
        <f>Sidney!G70</f>
        <v>0</v>
      </c>
      <c r="H69" s="1">
        <f>Sidney!H70</f>
        <v>1</v>
      </c>
      <c r="I69" s="1">
        <f>Sidney!I70</f>
        <v>0</v>
      </c>
      <c r="J69" s="1">
        <f>Sidney!J70</f>
        <v>0</v>
      </c>
    </row>
    <row r="70" spans="1:10">
      <c r="A70" s="4" t="s">
        <v>13</v>
      </c>
      <c r="B70" s="7">
        <f>SUM(B59:B69)</f>
        <v>386183</v>
      </c>
      <c r="C70" s="7">
        <f t="shared" ref="C70:I70" si="0">SUM(C59:C69)</f>
        <v>0</v>
      </c>
      <c r="D70" s="7">
        <f t="shared" si="0"/>
        <v>0</v>
      </c>
      <c r="E70" s="7">
        <f t="shared" si="0"/>
        <v>4</v>
      </c>
      <c r="F70" s="7">
        <f t="shared" si="0"/>
        <v>0</v>
      </c>
      <c r="G70" s="7">
        <f t="shared" si="0"/>
        <v>1</v>
      </c>
      <c r="H70" s="7">
        <f t="shared" si="0"/>
        <v>2</v>
      </c>
      <c r="I70" s="7">
        <f t="shared" si="0"/>
        <v>0</v>
      </c>
      <c r="J70" s="7">
        <f t="shared" ref="J70" si="1">SUM(J59:J69)</f>
        <v>1</v>
      </c>
    </row>
  </sheetData>
  <sheetProtection sheet="1" objects="1" scenarios="1"/>
  <mergeCells count="2">
    <mergeCell ref="A2:C2"/>
    <mergeCell ref="D2:E2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U70"/>
  <sheetViews>
    <sheetView tabSelected="1" topLeftCell="F1" workbookViewId="0">
      <selection activeCell="L56" sqref="L56:U59"/>
    </sheetView>
  </sheetViews>
  <sheetFormatPr defaultRowHeight="15"/>
  <cols>
    <col min="1" max="1" width="14.28515625" style="1" customWidth="1"/>
    <col min="2" max="3" width="9.140625" style="1"/>
    <col min="4" max="4" width="13.42578125" style="1" customWidth="1"/>
    <col min="5" max="5" width="12.42578125" style="1" customWidth="1"/>
    <col min="6" max="7" width="9.140625" style="1"/>
    <col min="8" max="8" width="12.28515625" style="1" customWidth="1"/>
    <col min="9" max="16384" width="9.140625" style="1"/>
  </cols>
  <sheetData>
    <row r="1" spans="1:6" s="8" customFormat="1">
      <c r="D1" s="10"/>
      <c r="E1" s="10"/>
      <c r="F1" s="10"/>
    </row>
    <row r="2" spans="1:6" s="8" customFormat="1" ht="18">
      <c r="A2" s="19"/>
      <c r="B2" s="19"/>
      <c r="C2" s="19"/>
      <c r="D2" s="22"/>
      <c r="E2" s="22"/>
      <c r="F2" s="10"/>
    </row>
    <row r="3" spans="1:6" s="8" customFormat="1">
      <c r="D3" s="10"/>
      <c r="E3" s="10"/>
      <c r="F3" s="10"/>
    </row>
    <row r="4" spans="1:6" s="8" customFormat="1"/>
    <row r="6" spans="1:6">
      <c r="A6" s="23" t="s">
        <v>37</v>
      </c>
      <c r="B6" s="23"/>
      <c r="C6" s="23"/>
      <c r="D6" s="23"/>
    </row>
    <row r="7" spans="1:6">
      <c r="A7" s="23"/>
      <c r="B7" s="23"/>
      <c r="C7" s="23"/>
      <c r="D7" s="23"/>
    </row>
    <row r="56" spans="1:21" ht="90.75" thickBot="1">
      <c r="B56" s="5" t="s">
        <v>17</v>
      </c>
      <c r="C56" s="5" t="s">
        <v>19</v>
      </c>
      <c r="D56" s="5" t="s">
        <v>33</v>
      </c>
      <c r="E56" s="5" t="s">
        <v>16</v>
      </c>
      <c r="F56" s="6" t="s">
        <v>34</v>
      </c>
      <c r="G56" s="5" t="s">
        <v>35</v>
      </c>
      <c r="H56" s="5" t="s">
        <v>15</v>
      </c>
      <c r="I56" s="5" t="s">
        <v>36</v>
      </c>
      <c r="J56" s="5" t="s">
        <v>45</v>
      </c>
      <c r="L56" s="14"/>
      <c r="M56" s="15" t="s">
        <v>46</v>
      </c>
      <c r="N56" s="15" t="s">
        <v>47</v>
      </c>
      <c r="O56" s="15" t="s">
        <v>48</v>
      </c>
      <c r="P56" s="15" t="s">
        <v>49</v>
      </c>
      <c r="Q56" s="15" t="s">
        <v>50</v>
      </c>
      <c r="R56" s="15" t="s">
        <v>51</v>
      </c>
      <c r="S56" s="15" t="s">
        <v>52</v>
      </c>
      <c r="T56" s="16" t="s">
        <v>53</v>
      </c>
      <c r="U56" s="15" t="s">
        <v>54</v>
      </c>
    </row>
    <row r="57" spans="1:21" ht="16.5" thickTop="1" thickBot="1">
      <c r="A57" s="3" t="s">
        <v>0</v>
      </c>
      <c r="B57" s="1">
        <f>[1]Motoristas!B$17</f>
        <v>0</v>
      </c>
      <c r="C57" s="1">
        <f>[1]Motoristas!C$17</f>
        <v>0</v>
      </c>
      <c r="D57" s="1">
        <f>[1]Motoristas!D$17</f>
        <v>0</v>
      </c>
      <c r="E57" s="1">
        <f>[1]Motoristas!E$17</f>
        <v>0</v>
      </c>
      <c r="F57" s="1">
        <f>[1]Motoristas!F$17</f>
        <v>0</v>
      </c>
      <c r="G57" s="1">
        <f>[1]Motoristas!G$17</f>
        <v>0</v>
      </c>
      <c r="H57" s="1">
        <f>[1]Motoristas!H$17</f>
        <v>0</v>
      </c>
      <c r="I57" s="1">
        <f>[1]Motoristas!I$17</f>
        <v>0</v>
      </c>
      <c r="J57" s="1">
        <f>[1]Motoristas!J$17</f>
        <v>0</v>
      </c>
      <c r="L57" s="17" t="s">
        <v>55</v>
      </c>
      <c r="M57" s="18">
        <f>[14]Janeiro!T$11</f>
        <v>0</v>
      </c>
      <c r="N57" s="18">
        <f>[14]Janeiro!U$11</f>
        <v>0</v>
      </c>
      <c r="O57" s="18">
        <f>[14]Janeiro!V$11</f>
        <v>0</v>
      </c>
      <c r="P57" s="18">
        <f>[14]Janeiro!W$11</f>
        <v>0</v>
      </c>
      <c r="Q57" s="18">
        <f>[14]Janeiro!X$11</f>
        <v>0</v>
      </c>
      <c r="R57" s="18">
        <f>[14]Janeiro!Y$11</f>
        <v>0</v>
      </c>
      <c r="S57" s="18">
        <f>[14]Janeiro!Z$11</f>
        <v>0</v>
      </c>
      <c r="T57" s="18">
        <f>[14]Janeiro!AA$11</f>
        <v>0</v>
      </c>
      <c r="U57" s="18">
        <f>[14]Janeiro!AB$11</f>
        <v>0</v>
      </c>
    </row>
    <row r="58" spans="1:21" ht="16.5" thickTop="1" thickBot="1">
      <c r="A58" s="3" t="s">
        <v>1</v>
      </c>
      <c r="B58" s="1">
        <f>[2]Motoristas!B$17</f>
        <v>31669</v>
      </c>
      <c r="C58" s="1">
        <f>[2]Motoristas!C$17</f>
        <v>0</v>
      </c>
      <c r="D58" s="1">
        <f>[2]Motoristas!D$17</f>
        <v>0</v>
      </c>
      <c r="E58" s="1">
        <f>[2]Motoristas!E$17</f>
        <v>0</v>
      </c>
      <c r="F58" s="1">
        <f>[2]Motoristas!F$17</f>
        <v>0</v>
      </c>
      <c r="G58" s="1">
        <f>[2]Motoristas!G$17</f>
        <v>0</v>
      </c>
      <c r="H58" s="1">
        <f>[2]Motoristas!H$17</f>
        <v>0</v>
      </c>
      <c r="I58" s="1">
        <f>[2]Motoristas!I$17</f>
        <v>0</v>
      </c>
      <c r="J58" s="1">
        <f>[2]Motoristas!J$17</f>
        <v>0</v>
      </c>
      <c r="L58" s="17" t="s">
        <v>56</v>
      </c>
      <c r="M58" s="18">
        <f>[14]Julho!T$11</f>
        <v>0</v>
      </c>
      <c r="N58" s="18">
        <f>[14]Julho!U$11</f>
        <v>0</v>
      </c>
      <c r="O58" s="18">
        <f>[14]Julho!V$11</f>
        <v>0</v>
      </c>
      <c r="P58" s="18">
        <f>[14]Julho!W$11</f>
        <v>0</v>
      </c>
      <c r="Q58" s="18">
        <f>[14]Julho!X$11</f>
        <v>0</v>
      </c>
      <c r="R58" s="18">
        <f>[14]Julho!Y$11</f>
        <v>0</v>
      </c>
      <c r="S58" s="18">
        <f>[14]Julho!Z$11</f>
        <v>0</v>
      </c>
      <c r="T58" s="18">
        <f>[14]Julho!AA$11</f>
        <v>0</v>
      </c>
      <c r="U58" s="18">
        <f>[14]Julho!AB$11</f>
        <v>0</v>
      </c>
    </row>
    <row r="59" spans="1:21" ht="16.5" thickTop="1" thickBot="1">
      <c r="A59" s="3" t="s">
        <v>2</v>
      </c>
      <c r="B59" s="1">
        <f>[3]Motoristas!B$17</f>
        <v>0</v>
      </c>
      <c r="C59" s="1">
        <f>[3]Motoristas!C$17</f>
        <v>0</v>
      </c>
      <c r="D59" s="1">
        <f>[3]Motoristas!D$17</f>
        <v>0</v>
      </c>
      <c r="E59" s="1">
        <f>[3]Motoristas!E$17</f>
        <v>0</v>
      </c>
      <c r="F59" s="1">
        <f>[3]Motoristas!F$17</f>
        <v>0</v>
      </c>
      <c r="G59" s="1">
        <f>[3]Motoristas!G$17</f>
        <v>0</v>
      </c>
      <c r="H59" s="1">
        <f>[3]Motoristas!H$17</f>
        <v>0</v>
      </c>
      <c r="I59" s="1">
        <f>[3]Motoristas!I$17</f>
        <v>0</v>
      </c>
      <c r="J59" s="1">
        <f>[3]Motoristas!J$17</f>
        <v>0</v>
      </c>
      <c r="L59" s="17" t="s">
        <v>57</v>
      </c>
      <c r="M59" s="18">
        <f>[14]Novembro!T$11</f>
        <v>0</v>
      </c>
      <c r="N59" s="18">
        <f>[14]Novembro!U$11</f>
        <v>0</v>
      </c>
      <c r="O59" s="18">
        <f>[14]Novembro!V$11</f>
        <v>0</v>
      </c>
      <c r="P59" s="18">
        <f>[14]Novembro!W$11</f>
        <v>0</v>
      </c>
      <c r="Q59" s="18">
        <f>[14]Novembro!X$11</f>
        <v>0</v>
      </c>
      <c r="R59" s="18">
        <f>[14]Novembro!Y$11</f>
        <v>0</v>
      </c>
      <c r="S59" s="18">
        <f>[14]Novembro!Z$11</f>
        <v>0</v>
      </c>
      <c r="T59" s="18">
        <f>[14]Novembro!AA$11</f>
        <v>0</v>
      </c>
      <c r="U59" s="18">
        <f>[14]Novembro!AB$11</f>
        <v>0</v>
      </c>
    </row>
    <row r="60" spans="1:21" ht="15.75" thickTop="1">
      <c r="A60" s="3" t="s">
        <v>3</v>
      </c>
      <c r="B60" s="1">
        <f>[4]Motoristas!B$17</f>
        <v>0</v>
      </c>
      <c r="C60" s="1">
        <f>[4]Motoristas!C$17</f>
        <v>0</v>
      </c>
      <c r="D60" s="1">
        <f>[4]Motoristas!D$17</f>
        <v>0</v>
      </c>
      <c r="E60" s="1">
        <f>[4]Motoristas!E$17</f>
        <v>0</v>
      </c>
      <c r="F60" s="1">
        <f>[4]Motoristas!F$17</f>
        <v>0</v>
      </c>
      <c r="G60" s="1">
        <f>[4]Motoristas!G$17</f>
        <v>0</v>
      </c>
      <c r="H60" s="1">
        <f>[4]Motoristas!H$17</f>
        <v>0</v>
      </c>
      <c r="I60" s="1">
        <f>[4]Motoristas!I$17</f>
        <v>0</v>
      </c>
      <c r="J60" s="1">
        <f>[4]Motoristas!J$17</f>
        <v>0</v>
      </c>
    </row>
    <row r="61" spans="1:21">
      <c r="A61" s="3" t="s">
        <v>4</v>
      </c>
      <c r="B61" s="1">
        <f>[5]Motoristas!B$17</f>
        <v>0</v>
      </c>
      <c r="C61" s="1">
        <f>[5]Motoristas!C$17</f>
        <v>0</v>
      </c>
      <c r="D61" s="1">
        <f>[5]Motoristas!D$17</f>
        <v>0</v>
      </c>
      <c r="E61" s="1">
        <f>[5]Motoristas!E$17</f>
        <v>0</v>
      </c>
      <c r="F61" s="1">
        <f>[5]Motoristas!F$17</f>
        <v>0</v>
      </c>
      <c r="G61" s="1">
        <f>[5]Motoristas!G$17</f>
        <v>0</v>
      </c>
      <c r="H61" s="1">
        <f>[5]Motoristas!H$17</f>
        <v>0</v>
      </c>
      <c r="I61" s="1">
        <f>[5]Motoristas!I$17</f>
        <v>0</v>
      </c>
      <c r="J61" s="1">
        <f>[5]Motoristas!J$17</f>
        <v>0</v>
      </c>
    </row>
    <row r="62" spans="1:21">
      <c r="A62" s="3" t="s">
        <v>5</v>
      </c>
      <c r="B62" s="1">
        <f>[6]Motoristas!B$17</f>
        <v>0</v>
      </c>
      <c r="C62" s="1">
        <f>[6]Motoristas!C$17</f>
        <v>0</v>
      </c>
      <c r="D62" s="1">
        <f>[6]Motoristas!D$17</f>
        <v>0</v>
      </c>
      <c r="E62" s="1">
        <f>[6]Motoristas!E$17</f>
        <v>0</v>
      </c>
      <c r="F62" s="1">
        <f>[6]Motoristas!F$17</f>
        <v>0</v>
      </c>
      <c r="G62" s="1">
        <f>[6]Motoristas!G$17</f>
        <v>0</v>
      </c>
      <c r="H62" s="1">
        <f>[6]Motoristas!H$17</f>
        <v>0</v>
      </c>
      <c r="I62" s="1">
        <f>[6]Motoristas!I$17</f>
        <v>0</v>
      </c>
      <c r="J62" s="1">
        <f>[6]Motoristas!J$17</f>
        <v>0</v>
      </c>
    </row>
    <row r="63" spans="1:21">
      <c r="A63" s="3" t="s">
        <v>6</v>
      </c>
      <c r="B63" s="1">
        <f>[7]Motoristas!B$17</f>
        <v>0</v>
      </c>
      <c r="C63" s="1">
        <f>[7]Motoristas!C$17</f>
        <v>0</v>
      </c>
      <c r="D63" s="1">
        <f>[7]Motoristas!D$17</f>
        <v>0</v>
      </c>
      <c r="E63" s="1">
        <f>[7]Motoristas!E$17</f>
        <v>0</v>
      </c>
      <c r="F63" s="1">
        <f>[7]Motoristas!F$17</f>
        <v>0</v>
      </c>
      <c r="G63" s="1">
        <f>[7]Motoristas!G$17</f>
        <v>0</v>
      </c>
      <c r="H63" s="1">
        <f>[7]Motoristas!H$17</f>
        <v>0</v>
      </c>
      <c r="I63" s="1">
        <f>[7]Motoristas!I$17</f>
        <v>0</v>
      </c>
      <c r="J63" s="1">
        <f>[7]Motoristas!J$17</f>
        <v>0</v>
      </c>
    </row>
    <row r="64" spans="1:21">
      <c r="A64" s="3" t="s">
        <v>7</v>
      </c>
      <c r="B64" s="1">
        <f>[8]Motoristas!B$17</f>
        <v>0</v>
      </c>
      <c r="C64" s="1">
        <f>[8]Motoristas!C$17</f>
        <v>0</v>
      </c>
      <c r="D64" s="1">
        <f>[8]Motoristas!D$17</f>
        <v>0</v>
      </c>
      <c r="E64" s="1">
        <f>[8]Motoristas!E$17</f>
        <v>0</v>
      </c>
      <c r="F64" s="1">
        <f>[8]Motoristas!F$17</f>
        <v>0</v>
      </c>
      <c r="G64" s="1">
        <f>[8]Motoristas!G$17</f>
        <v>0</v>
      </c>
      <c r="H64" s="1">
        <f>[8]Motoristas!H$17</f>
        <v>0</v>
      </c>
      <c r="I64" s="1">
        <f>[8]Motoristas!I$17</f>
        <v>0</v>
      </c>
      <c r="J64" s="1">
        <f>[8]Motoristas!J$17</f>
        <v>0</v>
      </c>
    </row>
    <row r="65" spans="1:10">
      <c r="A65" s="3" t="s">
        <v>8</v>
      </c>
      <c r="B65" s="1">
        <f>[9]Motoristas!B$17</f>
        <v>0</v>
      </c>
      <c r="C65" s="1">
        <f>[9]Motoristas!C$17</f>
        <v>0</v>
      </c>
      <c r="D65" s="1">
        <f>[9]Motoristas!D$17</f>
        <v>0</v>
      </c>
      <c r="E65" s="1">
        <f>[9]Motoristas!E$17</f>
        <v>0</v>
      </c>
      <c r="F65" s="1">
        <f>[9]Motoristas!F$17</f>
        <v>0</v>
      </c>
      <c r="G65" s="1">
        <f>[9]Motoristas!G$17</f>
        <v>0</v>
      </c>
      <c r="H65" s="1">
        <f>[9]Motoristas!H$17</f>
        <v>0</v>
      </c>
      <c r="I65" s="1">
        <f>[9]Motoristas!I$17</f>
        <v>0</v>
      </c>
      <c r="J65" s="1">
        <f>[9]Motoristas!J$17</f>
        <v>0</v>
      </c>
    </row>
    <row r="66" spans="1:10">
      <c r="A66" s="3" t="s">
        <v>9</v>
      </c>
      <c r="B66" s="1">
        <f>[10]Motoristas!B$17</f>
        <v>0</v>
      </c>
      <c r="C66" s="1">
        <f>[10]Motoristas!C$17</f>
        <v>0</v>
      </c>
      <c r="D66" s="1">
        <f>[10]Motoristas!D$17</f>
        <v>0</v>
      </c>
      <c r="E66" s="1">
        <f>[10]Motoristas!E$17</f>
        <v>0</v>
      </c>
      <c r="F66" s="1">
        <f>[10]Motoristas!F$17</f>
        <v>0</v>
      </c>
      <c r="G66" s="1">
        <f>[10]Motoristas!G$17</f>
        <v>0</v>
      </c>
      <c r="H66" s="1">
        <f>[10]Motoristas!H$17</f>
        <v>0</v>
      </c>
      <c r="I66" s="1">
        <f>[10]Motoristas!I$17</f>
        <v>0</v>
      </c>
      <c r="J66" s="1">
        <f>[10]Motoristas!J$17</f>
        <v>0</v>
      </c>
    </row>
    <row r="67" spans="1:10">
      <c r="A67" s="3" t="s">
        <v>10</v>
      </c>
      <c r="B67" s="1">
        <f>[11]Motoristas!B$17</f>
        <v>0</v>
      </c>
      <c r="C67" s="1">
        <f>[11]Motoristas!C$17</f>
        <v>0</v>
      </c>
      <c r="D67" s="1">
        <f>[11]Motoristas!D$17</f>
        <v>0</v>
      </c>
      <c r="E67" s="1">
        <f>[11]Motoristas!E$17</f>
        <v>0</v>
      </c>
      <c r="F67" s="1">
        <f>[11]Motoristas!F$17</f>
        <v>0</v>
      </c>
      <c r="G67" s="1">
        <f>[11]Motoristas!G$17</f>
        <v>0</v>
      </c>
      <c r="H67" s="1">
        <f>[11]Motoristas!H$17</f>
        <v>0</v>
      </c>
      <c r="I67" s="1">
        <f>[11]Motoristas!I$17</f>
        <v>0</v>
      </c>
      <c r="J67" s="1">
        <f>[11]Motoristas!J$17</f>
        <v>0</v>
      </c>
    </row>
    <row r="68" spans="1:10">
      <c r="A68" s="3" t="s">
        <v>11</v>
      </c>
      <c r="B68" s="1">
        <f>[12]Motoristas!B$17</f>
        <v>0</v>
      </c>
      <c r="C68" s="1">
        <f>[12]Motoristas!C$17</f>
        <v>0</v>
      </c>
      <c r="D68" s="1">
        <f>[12]Motoristas!D$17</f>
        <v>0</v>
      </c>
      <c r="E68" s="1">
        <f>[12]Motoristas!E$17</f>
        <v>0</v>
      </c>
      <c r="F68" s="1">
        <f>[12]Motoristas!F$17</f>
        <v>0</v>
      </c>
      <c r="G68" s="1">
        <f>[12]Motoristas!G$17</f>
        <v>0</v>
      </c>
      <c r="H68" s="1">
        <f>[12]Motoristas!H$17</f>
        <v>0</v>
      </c>
      <c r="I68" s="1">
        <f>[12]Motoristas!I$17</f>
        <v>0</v>
      </c>
      <c r="J68" s="1">
        <f>[12]Motoristas!J$17</f>
        <v>0</v>
      </c>
    </row>
    <row r="69" spans="1:10">
      <c r="A69" s="3" t="s">
        <v>12</v>
      </c>
      <c r="B69" s="1">
        <f>[13]Motoristas!B$17</f>
        <v>0</v>
      </c>
      <c r="C69" s="1">
        <f>[13]Motoristas!C$17</f>
        <v>0</v>
      </c>
      <c r="D69" s="1">
        <f>[13]Motoristas!D$17</f>
        <v>0</v>
      </c>
      <c r="E69" s="1">
        <f>[13]Motoristas!E$17</f>
        <v>0</v>
      </c>
      <c r="F69" s="1">
        <f>[13]Motoristas!F$17</f>
        <v>0</v>
      </c>
      <c r="G69" s="1">
        <f>[13]Motoristas!G$17</f>
        <v>0</v>
      </c>
      <c r="H69" s="1">
        <f>[13]Motoristas!H$17</f>
        <v>0</v>
      </c>
      <c r="I69" s="1">
        <f>[13]Motoristas!I$17</f>
        <v>0</v>
      </c>
      <c r="J69" s="1">
        <f>[13]Motoristas!J$17</f>
        <v>0</v>
      </c>
    </row>
    <row r="70" spans="1:10">
      <c r="A70" s="4" t="s">
        <v>13</v>
      </c>
      <c r="B70" s="7">
        <f>SUM(B57:B69)</f>
        <v>31669</v>
      </c>
      <c r="C70" s="7">
        <f t="shared" ref="C70:I70" si="0">SUM(C57:C69)</f>
        <v>0</v>
      </c>
      <c r="D70" s="7">
        <f t="shared" si="0"/>
        <v>0</v>
      </c>
      <c r="E70" s="7">
        <f t="shared" si="0"/>
        <v>0</v>
      </c>
      <c r="F70" s="7">
        <f t="shared" si="0"/>
        <v>0</v>
      </c>
      <c r="G70" s="7">
        <f t="shared" si="0"/>
        <v>0</v>
      </c>
      <c r="H70" s="7">
        <f t="shared" si="0"/>
        <v>0</v>
      </c>
      <c r="I70" s="7">
        <f t="shared" si="0"/>
        <v>0</v>
      </c>
      <c r="J70" s="7">
        <f t="shared" ref="J70" si="1">SUM(J57:J69)</f>
        <v>0</v>
      </c>
    </row>
  </sheetData>
  <sheetProtection sheet="1" objects="1" scenarios="1"/>
  <mergeCells count="3">
    <mergeCell ref="A2:C2"/>
    <mergeCell ref="D2:E2"/>
    <mergeCell ref="A6:D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U70"/>
  <sheetViews>
    <sheetView workbookViewId="0">
      <selection activeCell="L56" sqref="L56:U59"/>
    </sheetView>
  </sheetViews>
  <sheetFormatPr defaultRowHeight="15"/>
  <cols>
    <col min="1" max="1" width="14.28515625" style="1" customWidth="1"/>
    <col min="2" max="3" width="9.140625" style="1"/>
    <col min="4" max="4" width="13.42578125" style="1" customWidth="1"/>
    <col min="5" max="5" width="12.42578125" style="1" customWidth="1"/>
    <col min="6" max="7" width="9.140625" style="1"/>
    <col min="8" max="8" width="12.28515625" style="1" customWidth="1"/>
    <col min="9" max="16384" width="9.140625" style="1"/>
  </cols>
  <sheetData>
    <row r="1" spans="1:6" s="8" customFormat="1">
      <c r="D1" s="10"/>
      <c r="E1" s="10"/>
      <c r="F1" s="10"/>
    </row>
    <row r="2" spans="1:6" s="8" customFormat="1" ht="18">
      <c r="A2" s="19"/>
      <c r="B2" s="19"/>
      <c r="C2" s="19"/>
      <c r="D2" s="22"/>
      <c r="E2" s="22"/>
      <c r="F2" s="10"/>
    </row>
    <row r="3" spans="1:6" s="8" customFormat="1">
      <c r="D3" s="10"/>
      <c r="E3" s="10"/>
      <c r="F3" s="10"/>
    </row>
    <row r="4" spans="1:6" s="8" customFormat="1"/>
    <row r="6" spans="1:6">
      <c r="A6" s="23" t="s">
        <v>21</v>
      </c>
      <c r="B6" s="23"/>
      <c r="C6" s="23"/>
      <c r="D6" s="23"/>
    </row>
    <row r="7" spans="1:6">
      <c r="A7" s="23"/>
      <c r="B7" s="23"/>
      <c r="C7" s="23"/>
      <c r="D7" s="23"/>
    </row>
    <row r="56" spans="1:21" ht="90.75" thickBot="1">
      <c r="B56" s="5" t="s">
        <v>17</v>
      </c>
      <c r="C56" s="5" t="s">
        <v>19</v>
      </c>
      <c r="D56" s="5" t="s">
        <v>33</v>
      </c>
      <c r="E56" s="5" t="s">
        <v>16</v>
      </c>
      <c r="F56" s="6" t="s">
        <v>34</v>
      </c>
      <c r="G56" s="5" t="s">
        <v>35</v>
      </c>
      <c r="H56" s="5" t="s">
        <v>15</v>
      </c>
      <c r="I56" s="5" t="s">
        <v>36</v>
      </c>
      <c r="J56" s="5" t="s">
        <v>45</v>
      </c>
      <c r="L56" s="14"/>
      <c r="M56" s="15" t="s">
        <v>46</v>
      </c>
      <c r="N56" s="15" t="s">
        <v>47</v>
      </c>
      <c r="O56" s="15" t="s">
        <v>48</v>
      </c>
      <c r="P56" s="15" t="s">
        <v>49</v>
      </c>
      <c r="Q56" s="15" t="s">
        <v>50</v>
      </c>
      <c r="R56" s="15" t="s">
        <v>51</v>
      </c>
      <c r="S56" s="15" t="s">
        <v>52</v>
      </c>
      <c r="T56" s="16" t="s">
        <v>53</v>
      </c>
      <c r="U56" s="15" t="s">
        <v>54</v>
      </c>
    </row>
    <row r="57" spans="1:21" ht="16.5" thickTop="1" thickBot="1">
      <c r="A57" s="3" t="s">
        <v>0</v>
      </c>
      <c r="B57" s="1">
        <f>[1]Motoristas!B$18</f>
        <v>0</v>
      </c>
      <c r="C57" s="1">
        <f>[1]Motoristas!C$18</f>
        <v>0</v>
      </c>
      <c r="D57" s="1">
        <f>[1]Motoristas!D$18</f>
        <v>0</v>
      </c>
      <c r="E57" s="1">
        <f>[1]Motoristas!E$18</f>
        <v>0</v>
      </c>
      <c r="F57" s="1">
        <f>[1]Motoristas!F$18</f>
        <v>0</v>
      </c>
      <c r="G57" s="1">
        <f>[1]Motoristas!G$18</f>
        <v>0</v>
      </c>
      <c r="H57" s="1">
        <f>[1]Motoristas!H$18</f>
        <v>0</v>
      </c>
      <c r="I57" s="1">
        <f>[1]Motoristas!I$18</f>
        <v>0</v>
      </c>
      <c r="J57" s="1">
        <f>[1]Motoristas!J$18</f>
        <v>0</v>
      </c>
      <c r="L57" s="17" t="s">
        <v>55</v>
      </c>
      <c r="M57" s="18">
        <f>[14]Janeiro!T$9</f>
        <v>0</v>
      </c>
      <c r="N57" s="18">
        <f>[14]Janeiro!U$9</f>
        <v>0</v>
      </c>
      <c r="O57" s="18">
        <f>[14]Janeiro!V$9</f>
        <v>0</v>
      </c>
      <c r="P57" s="18">
        <f>[14]Janeiro!W$9</f>
        <v>0</v>
      </c>
      <c r="Q57" s="18">
        <f>[14]Janeiro!X$9</f>
        <v>0</v>
      </c>
      <c r="R57" s="18">
        <f>[14]Janeiro!Y$9</f>
        <v>0</v>
      </c>
      <c r="S57" s="18">
        <f>[14]Janeiro!Z$9</f>
        <v>0</v>
      </c>
      <c r="T57" s="18">
        <f>[14]Janeiro!AA$9</f>
        <v>0</v>
      </c>
      <c r="U57" s="18">
        <f>[14]Janeiro!AB$9</f>
        <v>0</v>
      </c>
    </row>
    <row r="58" spans="1:21" ht="16.5" thickTop="1" thickBot="1">
      <c r="A58" s="3" t="s">
        <v>1</v>
      </c>
      <c r="B58" s="1">
        <f>[2]Motoristas!B$18</f>
        <v>21932</v>
      </c>
      <c r="C58" s="1">
        <f>[2]Motoristas!C$18</f>
        <v>0</v>
      </c>
      <c r="D58" s="1">
        <f>[2]Motoristas!D$18</f>
        <v>0</v>
      </c>
      <c r="E58" s="1">
        <f>[2]Motoristas!E$18</f>
        <v>0</v>
      </c>
      <c r="F58" s="1">
        <f>[2]Motoristas!F$18</f>
        <v>0</v>
      </c>
      <c r="G58" s="1">
        <f>[2]Motoristas!G$18</f>
        <v>1</v>
      </c>
      <c r="H58" s="1">
        <f>[2]Motoristas!H$18</f>
        <v>0</v>
      </c>
      <c r="I58" s="1">
        <f>[2]Motoristas!I$18</f>
        <v>0</v>
      </c>
      <c r="J58" s="1">
        <f>[2]Motoristas!J$18</f>
        <v>1</v>
      </c>
      <c r="L58" s="17" t="s">
        <v>56</v>
      </c>
      <c r="M58" s="18">
        <f>[14]Julho!T$9</f>
        <v>0</v>
      </c>
      <c r="N58" s="18">
        <f>[14]Julho!U$9</f>
        <v>0</v>
      </c>
      <c r="O58" s="18">
        <f>[14]Julho!V$9</f>
        <v>0</v>
      </c>
      <c r="P58" s="18">
        <f>[14]Julho!W$9</f>
        <v>0</v>
      </c>
      <c r="Q58" s="18">
        <f>[14]Julho!X$9</f>
        <v>0</v>
      </c>
      <c r="R58" s="18">
        <f>[14]Julho!Y$9</f>
        <v>0</v>
      </c>
      <c r="S58" s="18">
        <f>[14]Julho!Z$9</f>
        <v>0</v>
      </c>
      <c r="T58" s="18">
        <f>[14]Julho!AA$9</f>
        <v>0</v>
      </c>
      <c r="U58" s="18">
        <f>[14]Julho!AB$9</f>
        <v>0</v>
      </c>
    </row>
    <row r="59" spans="1:21" ht="16.5" thickTop="1" thickBot="1">
      <c r="A59" s="3" t="s">
        <v>2</v>
      </c>
      <c r="B59" s="1">
        <f>[3]Motoristas!B$18</f>
        <v>0</v>
      </c>
      <c r="C59" s="1">
        <f>[3]Motoristas!C$18</f>
        <v>0</v>
      </c>
      <c r="D59" s="1">
        <f>[3]Motoristas!D$18</f>
        <v>0</v>
      </c>
      <c r="E59" s="1">
        <f>[3]Motoristas!E$18</f>
        <v>0</v>
      </c>
      <c r="F59" s="1">
        <f>[3]Motoristas!F$18</f>
        <v>0</v>
      </c>
      <c r="G59" s="1">
        <f>[3]Motoristas!G$18</f>
        <v>0</v>
      </c>
      <c r="H59" s="1">
        <f>[3]Motoristas!H$18</f>
        <v>0</v>
      </c>
      <c r="I59" s="1">
        <f>[3]Motoristas!I$18</f>
        <v>0</v>
      </c>
      <c r="J59" s="1">
        <f>[3]Motoristas!J$18</f>
        <v>0</v>
      </c>
      <c r="L59" s="17" t="s">
        <v>57</v>
      </c>
      <c r="M59" s="18">
        <f>[14]Novembro!T$9</f>
        <v>0</v>
      </c>
      <c r="N59" s="18">
        <f>[14]Novembro!U$9</f>
        <v>0</v>
      </c>
      <c r="O59" s="18">
        <f>[14]Novembro!V$9</f>
        <v>0</v>
      </c>
      <c r="P59" s="18">
        <f>[14]Novembro!W$9</f>
        <v>0</v>
      </c>
      <c r="Q59" s="18">
        <f>[14]Novembro!X$9</f>
        <v>0</v>
      </c>
      <c r="R59" s="18">
        <f>[14]Novembro!Y$9</f>
        <v>0</v>
      </c>
      <c r="S59" s="18">
        <f>[14]Novembro!Z$9</f>
        <v>0</v>
      </c>
      <c r="T59" s="18">
        <f>[14]Novembro!AA$9</f>
        <v>0</v>
      </c>
      <c r="U59" s="18">
        <f>[14]Novembro!AB$9</f>
        <v>0</v>
      </c>
    </row>
    <row r="60" spans="1:21" ht="15.75" thickTop="1">
      <c r="A60" s="3" t="s">
        <v>3</v>
      </c>
      <c r="B60" s="1">
        <f>[4]Motoristas!B$18</f>
        <v>0</v>
      </c>
      <c r="C60" s="1">
        <f>[4]Motoristas!C$18</f>
        <v>0</v>
      </c>
      <c r="D60" s="1">
        <f>[4]Motoristas!D$18</f>
        <v>0</v>
      </c>
      <c r="E60" s="1">
        <f>[4]Motoristas!E$18</f>
        <v>0</v>
      </c>
      <c r="F60" s="1">
        <f>[4]Motoristas!F$18</f>
        <v>0</v>
      </c>
      <c r="G60" s="1">
        <f>[4]Motoristas!G$18</f>
        <v>0</v>
      </c>
      <c r="H60" s="1">
        <f>[4]Motoristas!H$18</f>
        <v>0</v>
      </c>
      <c r="I60" s="1">
        <f>[4]Motoristas!I$18</f>
        <v>0</v>
      </c>
      <c r="J60" s="1">
        <f>[4]Motoristas!J$18</f>
        <v>0</v>
      </c>
    </row>
    <row r="61" spans="1:21">
      <c r="A61" s="3" t="s">
        <v>4</v>
      </c>
      <c r="B61" s="1">
        <f>[5]Motoristas!B$18</f>
        <v>0</v>
      </c>
      <c r="C61" s="1">
        <f>[5]Motoristas!C$18</f>
        <v>0</v>
      </c>
      <c r="D61" s="1">
        <f>[5]Motoristas!D$18</f>
        <v>0</v>
      </c>
      <c r="E61" s="1">
        <f>[5]Motoristas!E$18</f>
        <v>0</v>
      </c>
      <c r="F61" s="1">
        <f>[5]Motoristas!F$18</f>
        <v>0</v>
      </c>
      <c r="G61" s="1">
        <f>[5]Motoristas!G$18</f>
        <v>0</v>
      </c>
      <c r="H61" s="1">
        <f>[5]Motoristas!H$18</f>
        <v>0</v>
      </c>
      <c r="I61" s="1">
        <f>[5]Motoristas!I$18</f>
        <v>0</v>
      </c>
      <c r="J61" s="1">
        <f>[5]Motoristas!J$18</f>
        <v>0</v>
      </c>
    </row>
    <row r="62" spans="1:21">
      <c r="A62" s="3" t="s">
        <v>5</v>
      </c>
      <c r="B62" s="1">
        <f>[6]Motoristas!B$18</f>
        <v>0</v>
      </c>
      <c r="C62" s="1">
        <f>[6]Motoristas!C$18</f>
        <v>0</v>
      </c>
      <c r="D62" s="1">
        <f>[6]Motoristas!D$18</f>
        <v>0</v>
      </c>
      <c r="E62" s="1">
        <f>[6]Motoristas!E$18</f>
        <v>0</v>
      </c>
      <c r="F62" s="1">
        <f>[6]Motoristas!F$18</f>
        <v>0</v>
      </c>
      <c r="G62" s="1">
        <f>[6]Motoristas!G$18</f>
        <v>0</v>
      </c>
      <c r="H62" s="1">
        <f>[6]Motoristas!H$18</f>
        <v>0</v>
      </c>
      <c r="I62" s="1">
        <f>[6]Motoristas!I$18</f>
        <v>0</v>
      </c>
      <c r="J62" s="1">
        <f>[6]Motoristas!J$18</f>
        <v>0</v>
      </c>
    </row>
    <row r="63" spans="1:21">
      <c r="A63" s="3" t="s">
        <v>6</v>
      </c>
      <c r="B63" s="1">
        <f>[7]Motoristas!B$18</f>
        <v>0</v>
      </c>
      <c r="C63" s="1">
        <f>[7]Motoristas!C$18</f>
        <v>0</v>
      </c>
      <c r="D63" s="1">
        <f>[7]Motoristas!D$18</f>
        <v>0</v>
      </c>
      <c r="E63" s="1">
        <f>[7]Motoristas!E$18</f>
        <v>0</v>
      </c>
      <c r="F63" s="1">
        <f>[7]Motoristas!F$18</f>
        <v>0</v>
      </c>
      <c r="G63" s="1">
        <f>[7]Motoristas!G$18</f>
        <v>0</v>
      </c>
      <c r="H63" s="1">
        <f>[7]Motoristas!H$18</f>
        <v>0</v>
      </c>
      <c r="I63" s="1">
        <f>[7]Motoristas!I$18</f>
        <v>0</v>
      </c>
      <c r="J63" s="1">
        <f>[7]Motoristas!J$18</f>
        <v>0</v>
      </c>
    </row>
    <row r="64" spans="1:21">
      <c r="A64" s="3" t="s">
        <v>7</v>
      </c>
      <c r="B64" s="1">
        <f>[8]Motoristas!B$18</f>
        <v>0</v>
      </c>
      <c r="C64" s="1">
        <f>[8]Motoristas!C$18</f>
        <v>0</v>
      </c>
      <c r="D64" s="1">
        <f>[8]Motoristas!D$18</f>
        <v>0</v>
      </c>
      <c r="E64" s="1">
        <f>[8]Motoristas!E$18</f>
        <v>0</v>
      </c>
      <c r="F64" s="1">
        <f>[8]Motoristas!F$18</f>
        <v>0</v>
      </c>
      <c r="G64" s="1">
        <f>[8]Motoristas!G$18</f>
        <v>0</v>
      </c>
      <c r="H64" s="1">
        <f>[8]Motoristas!H$18</f>
        <v>0</v>
      </c>
      <c r="I64" s="1">
        <f>[8]Motoristas!I$18</f>
        <v>0</v>
      </c>
      <c r="J64" s="1">
        <f>[8]Motoristas!J$18</f>
        <v>0</v>
      </c>
    </row>
    <row r="65" spans="1:10">
      <c r="A65" s="3" t="s">
        <v>8</v>
      </c>
      <c r="B65" s="1">
        <f>[9]Motoristas!B$18</f>
        <v>0</v>
      </c>
      <c r="C65" s="1">
        <f>[9]Motoristas!C$18</f>
        <v>0</v>
      </c>
      <c r="D65" s="1">
        <f>[9]Motoristas!D$18</f>
        <v>0</v>
      </c>
      <c r="E65" s="1">
        <f>[9]Motoristas!E$18</f>
        <v>0</v>
      </c>
      <c r="F65" s="1">
        <f>[9]Motoristas!F$18</f>
        <v>0</v>
      </c>
      <c r="G65" s="1">
        <f>[9]Motoristas!G$18</f>
        <v>0</v>
      </c>
      <c r="H65" s="1">
        <f>[9]Motoristas!H$18</f>
        <v>0</v>
      </c>
      <c r="I65" s="1">
        <f>[9]Motoristas!I$18</f>
        <v>0</v>
      </c>
      <c r="J65" s="1">
        <f>[9]Motoristas!J$18</f>
        <v>0</v>
      </c>
    </row>
    <row r="66" spans="1:10">
      <c r="A66" s="3" t="s">
        <v>9</v>
      </c>
      <c r="B66" s="1">
        <f>[10]Motoristas!B$18</f>
        <v>0</v>
      </c>
      <c r="C66" s="1">
        <f>[10]Motoristas!C$18</f>
        <v>0</v>
      </c>
      <c r="D66" s="1">
        <f>[10]Motoristas!D$18</f>
        <v>0</v>
      </c>
      <c r="E66" s="1">
        <f>[10]Motoristas!E$18</f>
        <v>0</v>
      </c>
      <c r="F66" s="1">
        <f>[10]Motoristas!F$18</f>
        <v>0</v>
      </c>
      <c r="G66" s="1">
        <f>[10]Motoristas!G$18</f>
        <v>0</v>
      </c>
      <c r="H66" s="1">
        <f>[10]Motoristas!H$18</f>
        <v>0</v>
      </c>
      <c r="I66" s="1">
        <f>[10]Motoristas!I$18</f>
        <v>0</v>
      </c>
      <c r="J66" s="1">
        <f>[10]Motoristas!J$18</f>
        <v>0</v>
      </c>
    </row>
    <row r="67" spans="1:10">
      <c r="A67" s="3" t="s">
        <v>10</v>
      </c>
      <c r="B67" s="1">
        <f>[11]Motoristas!B$18</f>
        <v>0</v>
      </c>
      <c r="C67" s="1">
        <f>[11]Motoristas!C$18</f>
        <v>0</v>
      </c>
      <c r="D67" s="1">
        <f>[11]Motoristas!D$18</f>
        <v>0</v>
      </c>
      <c r="E67" s="1">
        <f>[11]Motoristas!E$18</f>
        <v>0</v>
      </c>
      <c r="F67" s="1">
        <f>[11]Motoristas!F$18</f>
        <v>0</v>
      </c>
      <c r="G67" s="1">
        <f>[11]Motoristas!G$18</f>
        <v>0</v>
      </c>
      <c r="H67" s="1">
        <f>[11]Motoristas!H$18</f>
        <v>0</v>
      </c>
      <c r="I67" s="1">
        <f>[11]Motoristas!I$18</f>
        <v>0</v>
      </c>
      <c r="J67" s="1">
        <f>[11]Motoristas!J$18</f>
        <v>0</v>
      </c>
    </row>
    <row r="68" spans="1:10">
      <c r="A68" s="3" t="s">
        <v>11</v>
      </c>
      <c r="B68" s="1">
        <f>[12]Motoristas!B$18</f>
        <v>0</v>
      </c>
      <c r="C68" s="1">
        <f>[12]Motoristas!C$18</f>
        <v>0</v>
      </c>
      <c r="D68" s="1">
        <f>[12]Motoristas!D$18</f>
        <v>0</v>
      </c>
      <c r="E68" s="1">
        <f>[12]Motoristas!E$18</f>
        <v>0</v>
      </c>
      <c r="F68" s="1">
        <f>[12]Motoristas!F$18</f>
        <v>0</v>
      </c>
      <c r="G68" s="1">
        <f>[12]Motoristas!G$18</f>
        <v>0</v>
      </c>
      <c r="H68" s="1">
        <f>[12]Motoristas!H$18</f>
        <v>0</v>
      </c>
      <c r="I68" s="1">
        <f>[12]Motoristas!I$18</f>
        <v>0</v>
      </c>
      <c r="J68" s="1">
        <f>[12]Motoristas!J$18</f>
        <v>0</v>
      </c>
    </row>
    <row r="69" spans="1:10">
      <c r="A69" s="3" t="s">
        <v>12</v>
      </c>
      <c r="B69" s="1">
        <f>[13]Motoristas!B$18</f>
        <v>0</v>
      </c>
      <c r="C69" s="1">
        <f>[13]Motoristas!C$18</f>
        <v>0</v>
      </c>
      <c r="D69" s="1">
        <f>[13]Motoristas!D$18</f>
        <v>0</v>
      </c>
      <c r="E69" s="1">
        <f>[13]Motoristas!E$18</f>
        <v>0</v>
      </c>
      <c r="F69" s="1">
        <f>[13]Motoristas!F$18</f>
        <v>0</v>
      </c>
      <c r="G69" s="1">
        <f>[13]Motoristas!G$18</f>
        <v>0</v>
      </c>
      <c r="H69" s="1">
        <f>[13]Motoristas!H$18</f>
        <v>0</v>
      </c>
      <c r="I69" s="1">
        <f>[13]Motoristas!I$18</f>
        <v>0</v>
      </c>
      <c r="J69" s="1">
        <f>[13]Motoristas!J$18</f>
        <v>0</v>
      </c>
    </row>
    <row r="70" spans="1:10">
      <c r="A70" s="4" t="s">
        <v>13</v>
      </c>
      <c r="B70" s="7">
        <f>SUM(B57:B69)</f>
        <v>21932</v>
      </c>
      <c r="C70" s="7">
        <f t="shared" ref="C70:I70" si="0">SUM(C57:C69)</f>
        <v>0</v>
      </c>
      <c r="D70" s="7">
        <f t="shared" si="0"/>
        <v>0</v>
      </c>
      <c r="E70" s="7">
        <f t="shared" si="0"/>
        <v>0</v>
      </c>
      <c r="F70" s="7">
        <f t="shared" si="0"/>
        <v>0</v>
      </c>
      <c r="G70" s="7">
        <f t="shared" si="0"/>
        <v>1</v>
      </c>
      <c r="H70" s="7">
        <f t="shared" si="0"/>
        <v>0</v>
      </c>
      <c r="I70" s="7">
        <f t="shared" si="0"/>
        <v>0</v>
      </c>
      <c r="J70" s="7">
        <f t="shared" ref="J70" si="1">SUM(J57:J69)</f>
        <v>1</v>
      </c>
    </row>
  </sheetData>
  <sheetProtection sheet="1" objects="1" scenarios="1"/>
  <mergeCells count="3">
    <mergeCell ref="A2:C2"/>
    <mergeCell ref="D2:E2"/>
    <mergeCell ref="A6:D7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U70"/>
  <sheetViews>
    <sheetView topLeftCell="L51" workbookViewId="0">
      <selection activeCell="L56" sqref="L56:U59"/>
    </sheetView>
  </sheetViews>
  <sheetFormatPr defaultRowHeight="15"/>
  <cols>
    <col min="1" max="1" width="14.28515625" style="1" customWidth="1"/>
    <col min="2" max="3" width="9.140625" style="1"/>
    <col min="4" max="4" width="13.42578125" style="1" customWidth="1"/>
    <col min="5" max="5" width="12.42578125" style="1" customWidth="1"/>
    <col min="6" max="7" width="9.140625" style="1"/>
    <col min="8" max="8" width="12.28515625" style="1" customWidth="1"/>
    <col min="9" max="16384" width="9.140625" style="1"/>
  </cols>
  <sheetData>
    <row r="1" spans="1:6" s="8" customFormat="1">
      <c r="D1" s="10"/>
      <c r="E1" s="10"/>
      <c r="F1" s="10"/>
    </row>
    <row r="2" spans="1:6" s="8" customFormat="1" ht="18">
      <c r="A2" s="19"/>
      <c r="B2" s="19"/>
      <c r="C2" s="19"/>
      <c r="D2" s="22"/>
      <c r="E2" s="22"/>
      <c r="F2" s="10"/>
    </row>
    <row r="3" spans="1:6" s="8" customFormat="1">
      <c r="D3" s="10"/>
      <c r="E3" s="10"/>
      <c r="F3" s="10"/>
    </row>
    <row r="4" spans="1:6" s="8" customFormat="1"/>
    <row r="6" spans="1:6">
      <c r="A6" s="23" t="s">
        <v>22</v>
      </c>
      <c r="B6" s="23"/>
      <c r="C6" s="23"/>
      <c r="D6" s="23"/>
    </row>
    <row r="7" spans="1:6">
      <c r="A7" s="23"/>
      <c r="B7" s="23"/>
      <c r="C7" s="23"/>
      <c r="D7" s="23"/>
    </row>
    <row r="56" spans="1:21" ht="90.75" thickBot="1">
      <c r="B56" s="5" t="s">
        <v>17</v>
      </c>
      <c r="C56" s="5" t="s">
        <v>19</v>
      </c>
      <c r="D56" s="5" t="s">
        <v>33</v>
      </c>
      <c r="E56" s="5" t="s">
        <v>16</v>
      </c>
      <c r="F56" s="6" t="s">
        <v>34</v>
      </c>
      <c r="G56" s="5" t="s">
        <v>35</v>
      </c>
      <c r="H56" s="5" t="s">
        <v>15</v>
      </c>
      <c r="I56" s="5" t="s">
        <v>36</v>
      </c>
      <c r="J56" s="5" t="s">
        <v>45</v>
      </c>
      <c r="L56" s="14"/>
      <c r="M56" s="15" t="s">
        <v>46</v>
      </c>
      <c r="N56" s="15" t="s">
        <v>47</v>
      </c>
      <c r="O56" s="15" t="s">
        <v>48</v>
      </c>
      <c r="P56" s="15" t="s">
        <v>49</v>
      </c>
      <c r="Q56" s="15" t="s">
        <v>50</v>
      </c>
      <c r="R56" s="15" t="s">
        <v>51</v>
      </c>
      <c r="S56" s="15" t="s">
        <v>52</v>
      </c>
      <c r="T56" s="16" t="s">
        <v>53</v>
      </c>
      <c r="U56" s="15" t="s">
        <v>54</v>
      </c>
    </row>
    <row r="57" spans="1:21" ht="16.5" thickTop="1" thickBot="1">
      <c r="A57" s="3" t="s">
        <v>0</v>
      </c>
      <c r="B57" s="1">
        <f>[1]Motoristas!B$19</f>
        <v>0</v>
      </c>
      <c r="C57" s="1">
        <f>[1]Motoristas!C$19</f>
        <v>0</v>
      </c>
      <c r="D57" s="1">
        <f>[1]Motoristas!D$19</f>
        <v>0</v>
      </c>
      <c r="E57" s="1">
        <f>[1]Motoristas!E$19</f>
        <v>0</v>
      </c>
      <c r="F57" s="1">
        <f>[1]Motoristas!F$19</f>
        <v>0</v>
      </c>
      <c r="G57" s="1">
        <f>[1]Motoristas!G$19</f>
        <v>0</v>
      </c>
      <c r="H57" s="1">
        <f>[1]Motoristas!H$19</f>
        <v>0</v>
      </c>
      <c r="I57" s="1">
        <f>[1]Motoristas!I$19</f>
        <v>0</v>
      </c>
      <c r="J57" s="1">
        <f>[1]Motoristas!J$19</f>
        <v>0</v>
      </c>
      <c r="L57" s="17" t="s">
        <v>55</v>
      </c>
      <c r="M57" s="18">
        <f>[14]Janeiro!T$23</f>
        <v>0</v>
      </c>
      <c r="N57" s="18">
        <f>[14]Janeiro!U$23</f>
        <v>0</v>
      </c>
      <c r="O57" s="18">
        <f>[14]Janeiro!V$23</f>
        <v>0</v>
      </c>
      <c r="P57" s="18">
        <f>[14]Janeiro!W$23</f>
        <v>0</v>
      </c>
      <c r="Q57" s="18">
        <f>[14]Janeiro!X$23</f>
        <v>0</v>
      </c>
      <c r="R57" s="18">
        <f>[14]Janeiro!Y$23</f>
        <v>0</v>
      </c>
      <c r="S57" s="18">
        <f>[14]Janeiro!Z$23</f>
        <v>0</v>
      </c>
      <c r="T57" s="18">
        <f>[14]Janeiro!AA$23</f>
        <v>0</v>
      </c>
      <c r="U57" s="18">
        <f>[14]Janeiro!AB$23</f>
        <v>0</v>
      </c>
    </row>
    <row r="58" spans="1:21" ht="16.5" thickTop="1" thickBot="1">
      <c r="A58" s="3" t="s">
        <v>1</v>
      </c>
      <c r="B58" s="1">
        <f>[2]Motoristas!B$19</f>
        <v>37893</v>
      </c>
      <c r="C58" s="1">
        <f>[2]Motoristas!C$19</f>
        <v>0</v>
      </c>
      <c r="D58" s="1">
        <f>[2]Motoristas!D$19</f>
        <v>0</v>
      </c>
      <c r="E58" s="1">
        <f>[2]Motoristas!E$19</f>
        <v>0</v>
      </c>
      <c r="F58" s="1">
        <f>[2]Motoristas!F$19</f>
        <v>0</v>
      </c>
      <c r="G58" s="1">
        <f>[2]Motoristas!G$19</f>
        <v>0</v>
      </c>
      <c r="H58" s="1">
        <f>[2]Motoristas!H$19</f>
        <v>0</v>
      </c>
      <c r="I58" s="1">
        <f>[2]Motoristas!I$19</f>
        <v>0</v>
      </c>
      <c r="J58" s="1">
        <f>[2]Motoristas!J$19</f>
        <v>0</v>
      </c>
      <c r="L58" s="17" t="s">
        <v>56</v>
      </c>
      <c r="M58" s="18">
        <f>[14]Julho!T$23</f>
        <v>0</v>
      </c>
      <c r="N58" s="18">
        <f>[14]Julho!U$23</f>
        <v>0</v>
      </c>
      <c r="O58" s="18">
        <f>[14]Julho!V$23</f>
        <v>0</v>
      </c>
      <c r="P58" s="18">
        <f>[14]Julho!W$23</f>
        <v>0</v>
      </c>
      <c r="Q58" s="18">
        <f>[14]Julho!X$23</f>
        <v>0</v>
      </c>
      <c r="R58" s="18">
        <f>[14]Julho!Y$23</f>
        <v>0</v>
      </c>
      <c r="S58" s="18">
        <f>[14]Julho!Z$23</f>
        <v>0</v>
      </c>
      <c r="T58" s="18">
        <f>[14]Julho!AA$23</f>
        <v>0</v>
      </c>
      <c r="U58" s="18">
        <f>[14]Julho!AB$23</f>
        <v>0</v>
      </c>
    </row>
    <row r="59" spans="1:21" ht="16.5" thickTop="1" thickBot="1">
      <c r="A59" s="3" t="s">
        <v>2</v>
      </c>
      <c r="B59" s="1">
        <f>[3]Motoristas!B$19</f>
        <v>0</v>
      </c>
      <c r="C59" s="1">
        <f>[3]Motoristas!C$19</f>
        <v>0</v>
      </c>
      <c r="D59" s="1">
        <f>[3]Motoristas!D$19</f>
        <v>0</v>
      </c>
      <c r="E59" s="1">
        <f>[3]Motoristas!E$19</f>
        <v>0</v>
      </c>
      <c r="F59" s="1">
        <f>[3]Motoristas!F$19</f>
        <v>0</v>
      </c>
      <c r="G59" s="1">
        <f>[3]Motoristas!G$19</f>
        <v>0</v>
      </c>
      <c r="H59" s="1">
        <f>[3]Motoristas!H$19</f>
        <v>0</v>
      </c>
      <c r="I59" s="1">
        <f>[3]Motoristas!I$19</f>
        <v>0</v>
      </c>
      <c r="J59" s="1">
        <f>[3]Motoristas!J$19</f>
        <v>0</v>
      </c>
      <c r="L59" s="17" t="s">
        <v>57</v>
      </c>
      <c r="M59" s="18">
        <f>[14]Novembro!T$23</f>
        <v>0</v>
      </c>
      <c r="N59" s="18">
        <f>[14]Novembro!U$23</f>
        <v>0</v>
      </c>
      <c r="O59" s="18">
        <f>[14]Novembro!V$23</f>
        <v>0</v>
      </c>
      <c r="P59" s="18">
        <f>[14]Novembro!W$23</f>
        <v>0</v>
      </c>
      <c r="Q59" s="18">
        <f>[14]Novembro!X$23</f>
        <v>0</v>
      </c>
      <c r="R59" s="18">
        <f>[14]Novembro!Y$23</f>
        <v>0</v>
      </c>
      <c r="S59" s="18">
        <f>[14]Novembro!Z$23</f>
        <v>0</v>
      </c>
      <c r="T59" s="18">
        <f>[14]Novembro!AA$23</f>
        <v>0</v>
      </c>
      <c r="U59" s="18">
        <f>[14]Novembro!AB$23</f>
        <v>0</v>
      </c>
    </row>
    <row r="60" spans="1:21" ht="15.75" thickTop="1">
      <c r="A60" s="3" t="s">
        <v>3</v>
      </c>
      <c r="B60" s="1">
        <f>[4]Motoristas!B$19</f>
        <v>0</v>
      </c>
      <c r="C60" s="1">
        <f>[4]Motoristas!C$19</f>
        <v>0</v>
      </c>
      <c r="D60" s="1">
        <f>[4]Motoristas!D$19</f>
        <v>0</v>
      </c>
      <c r="E60" s="1">
        <f>[4]Motoristas!E$19</f>
        <v>0</v>
      </c>
      <c r="F60" s="1">
        <f>[4]Motoristas!F$19</f>
        <v>0</v>
      </c>
      <c r="G60" s="1">
        <f>[4]Motoristas!G$19</f>
        <v>0</v>
      </c>
      <c r="H60" s="1">
        <f>[4]Motoristas!H$19</f>
        <v>0</v>
      </c>
      <c r="I60" s="1">
        <f>[4]Motoristas!I$19</f>
        <v>0</v>
      </c>
      <c r="J60" s="1">
        <f>[4]Motoristas!J$19</f>
        <v>0</v>
      </c>
    </row>
    <row r="61" spans="1:21">
      <c r="A61" s="3" t="s">
        <v>4</v>
      </c>
      <c r="B61" s="1">
        <f>[5]Motoristas!B$19</f>
        <v>0</v>
      </c>
      <c r="C61" s="1">
        <f>[5]Motoristas!C$19</f>
        <v>0</v>
      </c>
      <c r="D61" s="1">
        <f>[5]Motoristas!D$19</f>
        <v>0</v>
      </c>
      <c r="E61" s="1">
        <f>[5]Motoristas!E$19</f>
        <v>0</v>
      </c>
      <c r="F61" s="1">
        <f>[5]Motoristas!F$19</f>
        <v>0</v>
      </c>
      <c r="G61" s="1">
        <f>[5]Motoristas!G$19</f>
        <v>0</v>
      </c>
      <c r="H61" s="1">
        <f>[5]Motoristas!H$19</f>
        <v>0</v>
      </c>
      <c r="I61" s="1">
        <f>[5]Motoristas!I$19</f>
        <v>0</v>
      </c>
      <c r="J61" s="1">
        <f>[5]Motoristas!J$19</f>
        <v>0</v>
      </c>
    </row>
    <row r="62" spans="1:21">
      <c r="A62" s="3" t="s">
        <v>5</v>
      </c>
      <c r="B62" s="1">
        <f>[6]Motoristas!B$19</f>
        <v>0</v>
      </c>
      <c r="C62" s="1">
        <f>[6]Motoristas!C$19</f>
        <v>0</v>
      </c>
      <c r="D62" s="1">
        <f>[6]Motoristas!D$19</f>
        <v>0</v>
      </c>
      <c r="E62" s="1">
        <f>[6]Motoristas!E$19</f>
        <v>0</v>
      </c>
      <c r="F62" s="1">
        <f>[6]Motoristas!F$19</f>
        <v>0</v>
      </c>
      <c r="G62" s="1">
        <f>[6]Motoristas!G$19</f>
        <v>0</v>
      </c>
      <c r="H62" s="1">
        <f>[6]Motoristas!H$19</f>
        <v>0</v>
      </c>
      <c r="I62" s="1">
        <f>[6]Motoristas!I$19</f>
        <v>0</v>
      </c>
      <c r="J62" s="1">
        <f>[6]Motoristas!J$19</f>
        <v>0</v>
      </c>
    </row>
    <row r="63" spans="1:21">
      <c r="A63" s="3" t="s">
        <v>6</v>
      </c>
      <c r="B63" s="1">
        <f>[7]Motoristas!B$19</f>
        <v>0</v>
      </c>
      <c r="C63" s="1">
        <f>[7]Motoristas!C$19</f>
        <v>0</v>
      </c>
      <c r="D63" s="1">
        <f>[7]Motoristas!D$19</f>
        <v>0</v>
      </c>
      <c r="E63" s="1">
        <f>[7]Motoristas!E$19</f>
        <v>0</v>
      </c>
      <c r="F63" s="1">
        <f>[7]Motoristas!F$19</f>
        <v>0</v>
      </c>
      <c r="G63" s="1">
        <f>[7]Motoristas!G$19</f>
        <v>0</v>
      </c>
      <c r="H63" s="1">
        <f>[7]Motoristas!H$19</f>
        <v>0</v>
      </c>
      <c r="I63" s="1">
        <f>[7]Motoristas!I$19</f>
        <v>0</v>
      </c>
      <c r="J63" s="1">
        <f>[7]Motoristas!J$19</f>
        <v>0</v>
      </c>
    </row>
    <row r="64" spans="1:21">
      <c r="A64" s="3" t="s">
        <v>7</v>
      </c>
      <c r="B64" s="1">
        <f>[8]Motoristas!B$19</f>
        <v>0</v>
      </c>
      <c r="C64" s="1">
        <f>[8]Motoristas!C$19</f>
        <v>0</v>
      </c>
      <c r="D64" s="1">
        <f>[8]Motoristas!D$19</f>
        <v>0</v>
      </c>
      <c r="E64" s="1">
        <f>[8]Motoristas!E$19</f>
        <v>0</v>
      </c>
      <c r="F64" s="1">
        <f>[8]Motoristas!F$19</f>
        <v>0</v>
      </c>
      <c r="G64" s="1">
        <f>[8]Motoristas!G$19</f>
        <v>0</v>
      </c>
      <c r="H64" s="1">
        <f>[8]Motoristas!H$19</f>
        <v>0</v>
      </c>
      <c r="I64" s="1">
        <f>[8]Motoristas!I$19</f>
        <v>0</v>
      </c>
      <c r="J64" s="1">
        <f>[8]Motoristas!J$19</f>
        <v>0</v>
      </c>
    </row>
    <row r="65" spans="1:10">
      <c r="A65" s="3" t="s">
        <v>8</v>
      </c>
      <c r="B65" s="1">
        <f>[9]Motoristas!B$19</f>
        <v>0</v>
      </c>
      <c r="C65" s="1">
        <f>[9]Motoristas!C$19</f>
        <v>0</v>
      </c>
      <c r="D65" s="1">
        <f>[9]Motoristas!D$19</f>
        <v>0</v>
      </c>
      <c r="E65" s="1">
        <f>[9]Motoristas!E$19</f>
        <v>0</v>
      </c>
      <c r="F65" s="1">
        <f>[9]Motoristas!F$19</f>
        <v>0</v>
      </c>
      <c r="G65" s="1">
        <f>[9]Motoristas!G$19</f>
        <v>0</v>
      </c>
      <c r="H65" s="1">
        <f>[9]Motoristas!H$19</f>
        <v>0</v>
      </c>
      <c r="I65" s="1">
        <f>[9]Motoristas!I$19</f>
        <v>0</v>
      </c>
      <c r="J65" s="1">
        <f>[9]Motoristas!J$19</f>
        <v>0</v>
      </c>
    </row>
    <row r="66" spans="1:10">
      <c r="A66" s="3" t="s">
        <v>9</v>
      </c>
      <c r="B66" s="1">
        <f>[10]Motoristas!B$19</f>
        <v>0</v>
      </c>
      <c r="C66" s="1">
        <f>[10]Motoristas!C$19</f>
        <v>0</v>
      </c>
      <c r="D66" s="1">
        <f>[10]Motoristas!D$19</f>
        <v>0</v>
      </c>
      <c r="E66" s="1">
        <f>[10]Motoristas!E$19</f>
        <v>0</v>
      </c>
      <c r="F66" s="1">
        <f>[10]Motoristas!F$19</f>
        <v>0</v>
      </c>
      <c r="G66" s="1">
        <f>[10]Motoristas!G$19</f>
        <v>0</v>
      </c>
      <c r="H66" s="1">
        <f>[10]Motoristas!H$19</f>
        <v>0</v>
      </c>
      <c r="I66" s="1">
        <f>[10]Motoristas!I$19</f>
        <v>0</v>
      </c>
      <c r="J66" s="1">
        <f>[10]Motoristas!J$19</f>
        <v>0</v>
      </c>
    </row>
    <row r="67" spans="1:10">
      <c r="A67" s="3" t="s">
        <v>10</v>
      </c>
      <c r="B67" s="1">
        <f>[11]Motoristas!B$19</f>
        <v>0</v>
      </c>
      <c r="C67" s="1">
        <f>[11]Motoristas!C$19</f>
        <v>0</v>
      </c>
      <c r="D67" s="1">
        <f>[11]Motoristas!D$19</f>
        <v>0</v>
      </c>
      <c r="E67" s="1">
        <f>[11]Motoristas!E$19</f>
        <v>0</v>
      </c>
      <c r="F67" s="1">
        <f>[11]Motoristas!F$19</f>
        <v>0</v>
      </c>
      <c r="G67" s="1">
        <f>[11]Motoristas!G$19</f>
        <v>0</v>
      </c>
      <c r="H67" s="1">
        <f>[11]Motoristas!H$19</f>
        <v>0</v>
      </c>
      <c r="I67" s="1">
        <f>[11]Motoristas!I$19</f>
        <v>0</v>
      </c>
      <c r="J67" s="1">
        <f>[11]Motoristas!J$19</f>
        <v>0</v>
      </c>
    </row>
    <row r="68" spans="1:10">
      <c r="A68" s="3" t="s">
        <v>11</v>
      </c>
      <c r="B68" s="1">
        <f>[12]Motoristas!B$19</f>
        <v>0</v>
      </c>
      <c r="C68" s="1">
        <f>[12]Motoristas!C$19</f>
        <v>0</v>
      </c>
      <c r="D68" s="1">
        <f>[12]Motoristas!D$19</f>
        <v>0</v>
      </c>
      <c r="E68" s="1">
        <f>[12]Motoristas!E$19</f>
        <v>0</v>
      </c>
      <c r="F68" s="1">
        <f>[12]Motoristas!F$19</f>
        <v>0</v>
      </c>
      <c r="G68" s="1">
        <f>[12]Motoristas!G$19</f>
        <v>0</v>
      </c>
      <c r="H68" s="1">
        <f>[12]Motoristas!H$19</f>
        <v>0</v>
      </c>
      <c r="I68" s="1">
        <f>[12]Motoristas!I$19</f>
        <v>0</v>
      </c>
      <c r="J68" s="1">
        <f>[12]Motoristas!J$19</f>
        <v>0</v>
      </c>
    </row>
    <row r="69" spans="1:10">
      <c r="A69" s="3" t="s">
        <v>12</v>
      </c>
      <c r="B69" s="1">
        <f>[13]Motoristas!B$19</f>
        <v>0</v>
      </c>
      <c r="C69" s="1">
        <f>[13]Motoristas!C$19</f>
        <v>0</v>
      </c>
      <c r="D69" s="1">
        <f>[13]Motoristas!D$19</f>
        <v>0</v>
      </c>
      <c r="E69" s="1">
        <f>[13]Motoristas!E$19</f>
        <v>0</v>
      </c>
      <c r="F69" s="1">
        <f>[13]Motoristas!F$19</f>
        <v>0</v>
      </c>
      <c r="G69" s="1">
        <f>[13]Motoristas!G$19</f>
        <v>0</v>
      </c>
      <c r="H69" s="1">
        <f>[13]Motoristas!H$19</f>
        <v>0</v>
      </c>
      <c r="I69" s="1">
        <f>[13]Motoristas!I$19</f>
        <v>0</v>
      </c>
      <c r="J69" s="1">
        <f>[13]Motoristas!J$19</f>
        <v>0</v>
      </c>
    </row>
    <row r="70" spans="1:10">
      <c r="A70" s="4" t="s">
        <v>13</v>
      </c>
      <c r="B70" s="7">
        <f>SUM(B57:B69)</f>
        <v>37893</v>
      </c>
      <c r="C70" s="7">
        <f t="shared" ref="C70:I70" si="0">SUM(C57:C69)</f>
        <v>0</v>
      </c>
      <c r="D70" s="7">
        <f t="shared" si="0"/>
        <v>0</v>
      </c>
      <c r="E70" s="7">
        <f t="shared" si="0"/>
        <v>0</v>
      </c>
      <c r="F70" s="7">
        <f t="shared" si="0"/>
        <v>0</v>
      </c>
      <c r="G70" s="7">
        <f t="shared" si="0"/>
        <v>0</v>
      </c>
      <c r="H70" s="7">
        <f t="shared" si="0"/>
        <v>0</v>
      </c>
      <c r="I70" s="7">
        <f t="shared" si="0"/>
        <v>0</v>
      </c>
      <c r="J70" s="7">
        <f t="shared" ref="J70" si="1">SUM(J57:J69)</f>
        <v>0</v>
      </c>
    </row>
  </sheetData>
  <sheetProtection sheet="1" objects="1" scenarios="1"/>
  <mergeCells count="3">
    <mergeCell ref="A2:C2"/>
    <mergeCell ref="D2:E2"/>
    <mergeCell ref="A6:D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U70"/>
  <sheetViews>
    <sheetView workbookViewId="0"/>
  </sheetViews>
  <sheetFormatPr defaultRowHeight="15"/>
  <cols>
    <col min="1" max="1" width="14.28515625" style="1" customWidth="1"/>
    <col min="2" max="3" width="9.140625" style="1"/>
    <col min="4" max="4" width="13.42578125" style="1" customWidth="1"/>
    <col min="5" max="5" width="12.42578125" style="1" customWidth="1"/>
    <col min="6" max="7" width="9.140625" style="1"/>
    <col min="8" max="8" width="12.28515625" style="1" customWidth="1"/>
    <col min="9" max="16384" width="9.140625" style="1"/>
  </cols>
  <sheetData>
    <row r="1" spans="1:6" s="8" customFormat="1">
      <c r="D1" s="10"/>
      <c r="E1" s="10"/>
      <c r="F1" s="10"/>
    </row>
    <row r="2" spans="1:6" s="8" customFormat="1" ht="18">
      <c r="A2" s="19"/>
      <c r="B2" s="19"/>
      <c r="C2" s="19"/>
      <c r="D2" s="22"/>
      <c r="E2" s="22"/>
      <c r="F2" s="10"/>
    </row>
    <row r="3" spans="1:6" s="8" customFormat="1">
      <c r="D3" s="10"/>
      <c r="E3" s="10"/>
      <c r="F3" s="10"/>
    </row>
    <row r="4" spans="1:6" s="8" customFormat="1"/>
    <row r="6" spans="1:6">
      <c r="A6" s="23" t="s">
        <v>38</v>
      </c>
      <c r="B6" s="23"/>
      <c r="C6" s="23"/>
      <c r="D6" s="23"/>
    </row>
    <row r="7" spans="1:6">
      <c r="A7" s="23"/>
      <c r="B7" s="23"/>
      <c r="C7" s="23"/>
      <c r="D7" s="23"/>
    </row>
    <row r="56" spans="1:21" ht="90.75" thickBot="1">
      <c r="B56" s="5" t="s">
        <v>17</v>
      </c>
      <c r="C56" s="5" t="s">
        <v>19</v>
      </c>
      <c r="D56" s="5" t="s">
        <v>33</v>
      </c>
      <c r="E56" s="5" t="s">
        <v>16</v>
      </c>
      <c r="F56" s="6" t="s">
        <v>34</v>
      </c>
      <c r="G56" s="5" t="s">
        <v>35</v>
      </c>
      <c r="H56" s="5" t="s">
        <v>15</v>
      </c>
      <c r="I56" s="5" t="s">
        <v>36</v>
      </c>
      <c r="J56" s="5" t="s">
        <v>45</v>
      </c>
      <c r="L56" s="14"/>
      <c r="M56" s="15" t="s">
        <v>46</v>
      </c>
      <c r="N56" s="15" t="s">
        <v>47</v>
      </c>
      <c r="O56" s="15" t="s">
        <v>48</v>
      </c>
      <c r="P56" s="15" t="s">
        <v>49</v>
      </c>
      <c r="Q56" s="15" t="s">
        <v>50</v>
      </c>
      <c r="R56" s="15" t="s">
        <v>51</v>
      </c>
      <c r="S56" s="15" t="s">
        <v>52</v>
      </c>
      <c r="T56" s="16" t="s">
        <v>53</v>
      </c>
      <c r="U56" s="15" t="s">
        <v>54</v>
      </c>
    </row>
    <row r="57" spans="1:21" ht="16.5" thickTop="1" thickBot="1">
      <c r="A57" s="3" t="s">
        <v>0</v>
      </c>
      <c r="B57" s="1">
        <f>[1]Motoristas!B$20</f>
        <v>0</v>
      </c>
      <c r="C57" s="1">
        <f>[1]Motoristas!C$20</f>
        <v>0</v>
      </c>
      <c r="D57" s="1">
        <f>[1]Motoristas!D$20</f>
        <v>0</v>
      </c>
      <c r="E57" s="1">
        <f>[1]Motoristas!E$20</f>
        <v>0</v>
      </c>
      <c r="F57" s="1">
        <f>[1]Motoristas!F$20</f>
        <v>0</v>
      </c>
      <c r="G57" s="1">
        <f>[1]Motoristas!G$20</f>
        <v>0</v>
      </c>
      <c r="H57" s="1">
        <f>[1]Motoristas!H$20</f>
        <v>0</v>
      </c>
      <c r="I57" s="1">
        <f>[1]Motoristas!I$20</f>
        <v>0</v>
      </c>
      <c r="J57" s="1">
        <f>[1]Motoristas!J$20</f>
        <v>0</v>
      </c>
      <c r="L57" s="17" t="s">
        <v>55</v>
      </c>
      <c r="M57" s="18">
        <f>[14]Janeiro!T$24</f>
        <v>0</v>
      </c>
      <c r="N57" s="18">
        <f>[14]Janeiro!U$24</f>
        <v>0</v>
      </c>
      <c r="O57" s="18">
        <f>[14]Janeiro!V$24</f>
        <v>0</v>
      </c>
      <c r="P57" s="18">
        <f>[14]Janeiro!W$24</f>
        <v>0</v>
      </c>
      <c r="Q57" s="18">
        <f>[14]Janeiro!X$24</f>
        <v>0</v>
      </c>
      <c r="R57" s="18">
        <f>[14]Janeiro!Y$24</f>
        <v>0</v>
      </c>
      <c r="S57" s="18">
        <f>[14]Janeiro!Z$24</f>
        <v>0</v>
      </c>
      <c r="T57" s="18">
        <f>[14]Janeiro!AA$24</f>
        <v>0</v>
      </c>
      <c r="U57" s="18">
        <f>[14]Janeiro!AB$24</f>
        <v>0</v>
      </c>
    </row>
    <row r="58" spans="1:21" ht="16.5" thickTop="1" thickBot="1">
      <c r="A58" s="3" t="s">
        <v>1</v>
      </c>
      <c r="B58" s="1">
        <f>[2]Motoristas!B$20</f>
        <v>31332</v>
      </c>
      <c r="C58" s="1">
        <f>[2]Motoristas!C$20</f>
        <v>0</v>
      </c>
      <c r="D58" s="1">
        <f>[2]Motoristas!D$20</f>
        <v>0</v>
      </c>
      <c r="E58" s="1">
        <f>[2]Motoristas!E$20</f>
        <v>0</v>
      </c>
      <c r="F58" s="1">
        <f>[2]Motoristas!F$20</f>
        <v>0</v>
      </c>
      <c r="G58" s="1">
        <f>[2]Motoristas!G$20</f>
        <v>0</v>
      </c>
      <c r="H58" s="1">
        <f>[2]Motoristas!H$20</f>
        <v>0</v>
      </c>
      <c r="I58" s="1">
        <f>[2]Motoristas!I$20</f>
        <v>0</v>
      </c>
      <c r="J58" s="1">
        <f>[2]Motoristas!J$20</f>
        <v>0</v>
      </c>
      <c r="L58" s="17" t="s">
        <v>56</v>
      </c>
      <c r="M58" s="18">
        <f>[14]Julho!T$24</f>
        <v>0</v>
      </c>
      <c r="N58" s="18">
        <f>[14]Julho!U$24</f>
        <v>0</v>
      </c>
      <c r="O58" s="18">
        <f>[14]Julho!V$24</f>
        <v>0</v>
      </c>
      <c r="P58" s="18">
        <f>[14]Julho!W$24</f>
        <v>0</v>
      </c>
      <c r="Q58" s="18">
        <f>[14]Julho!X$24</f>
        <v>0</v>
      </c>
      <c r="R58" s="18">
        <f>[14]Julho!Y$24</f>
        <v>0</v>
      </c>
      <c r="S58" s="18">
        <f>[14]Julho!Z$24</f>
        <v>0</v>
      </c>
      <c r="T58" s="18">
        <f>[14]Julho!AA$24</f>
        <v>0</v>
      </c>
      <c r="U58" s="18">
        <f>[14]Julho!AB$24</f>
        <v>0</v>
      </c>
    </row>
    <row r="59" spans="1:21" ht="16.5" thickTop="1" thickBot="1">
      <c r="A59" s="3" t="s">
        <v>2</v>
      </c>
      <c r="B59" s="1">
        <f>[3]Motoristas!B$20</f>
        <v>0</v>
      </c>
      <c r="C59" s="1">
        <f>[3]Motoristas!C$20</f>
        <v>0</v>
      </c>
      <c r="D59" s="1">
        <f>[3]Motoristas!D$20</f>
        <v>0</v>
      </c>
      <c r="E59" s="1">
        <f>[3]Motoristas!E$20</f>
        <v>0</v>
      </c>
      <c r="F59" s="1">
        <f>[3]Motoristas!F$20</f>
        <v>0</v>
      </c>
      <c r="G59" s="1">
        <f>[3]Motoristas!G$20</f>
        <v>0</v>
      </c>
      <c r="H59" s="1">
        <f>[3]Motoristas!H$20</f>
        <v>0</v>
      </c>
      <c r="I59" s="1">
        <f>[3]Motoristas!I$20</f>
        <v>0</v>
      </c>
      <c r="J59" s="1">
        <f>[3]Motoristas!J$20</f>
        <v>0</v>
      </c>
      <c r="L59" s="17" t="s">
        <v>57</v>
      </c>
      <c r="M59" s="18">
        <f>[14]Novembro!T$24</f>
        <v>0</v>
      </c>
      <c r="N59" s="18">
        <f>[14]Novembro!U$24</f>
        <v>0</v>
      </c>
      <c r="O59" s="18">
        <f>[14]Novembro!V$24</f>
        <v>0</v>
      </c>
      <c r="P59" s="18">
        <f>[14]Novembro!W$24</f>
        <v>0</v>
      </c>
      <c r="Q59" s="18">
        <f>[14]Novembro!X$24</f>
        <v>0</v>
      </c>
      <c r="R59" s="18">
        <f>[14]Novembro!Y$24</f>
        <v>0</v>
      </c>
      <c r="S59" s="18">
        <f>[14]Novembro!Z$24</f>
        <v>0</v>
      </c>
      <c r="T59" s="18">
        <f>[14]Novembro!AA$24</f>
        <v>0</v>
      </c>
      <c r="U59" s="18">
        <f>[14]Novembro!AB$24</f>
        <v>0</v>
      </c>
    </row>
    <row r="60" spans="1:21" ht="15.75" thickTop="1">
      <c r="A60" s="3" t="s">
        <v>3</v>
      </c>
      <c r="B60" s="1">
        <f>[4]Motoristas!B$20</f>
        <v>0</v>
      </c>
      <c r="C60" s="1">
        <f>[4]Motoristas!C$20</f>
        <v>0</v>
      </c>
      <c r="D60" s="1">
        <f>[4]Motoristas!D$20</f>
        <v>0</v>
      </c>
      <c r="E60" s="1">
        <f>[4]Motoristas!E$20</f>
        <v>0</v>
      </c>
      <c r="F60" s="1">
        <f>[4]Motoristas!F$20</f>
        <v>0</v>
      </c>
      <c r="G60" s="1">
        <f>[4]Motoristas!G$20</f>
        <v>0</v>
      </c>
      <c r="H60" s="1">
        <f>[4]Motoristas!H$20</f>
        <v>0</v>
      </c>
      <c r="I60" s="1">
        <f>[4]Motoristas!I$20</f>
        <v>0</v>
      </c>
      <c r="J60" s="1">
        <f>[4]Motoristas!J$20</f>
        <v>0</v>
      </c>
    </row>
    <row r="61" spans="1:21">
      <c r="A61" s="3" t="s">
        <v>4</v>
      </c>
      <c r="B61" s="1">
        <f>[5]Motoristas!B$20</f>
        <v>0</v>
      </c>
      <c r="C61" s="1">
        <f>[5]Motoristas!C$20</f>
        <v>0</v>
      </c>
      <c r="D61" s="1">
        <f>[5]Motoristas!D$20</f>
        <v>0</v>
      </c>
      <c r="E61" s="1">
        <f>[5]Motoristas!E$20</f>
        <v>0</v>
      </c>
      <c r="F61" s="1">
        <f>[5]Motoristas!F$20</f>
        <v>0</v>
      </c>
      <c r="G61" s="1">
        <f>[5]Motoristas!G$20</f>
        <v>0</v>
      </c>
      <c r="H61" s="1">
        <f>[5]Motoristas!H$20</f>
        <v>0</v>
      </c>
      <c r="I61" s="1">
        <f>[5]Motoristas!I$20</f>
        <v>0</v>
      </c>
      <c r="J61" s="1">
        <f>[5]Motoristas!J$20</f>
        <v>0</v>
      </c>
    </row>
    <row r="62" spans="1:21">
      <c r="A62" s="3" t="s">
        <v>5</v>
      </c>
      <c r="B62" s="1">
        <f>[6]Motoristas!B$20</f>
        <v>0</v>
      </c>
      <c r="C62" s="1">
        <f>[6]Motoristas!C$20</f>
        <v>0</v>
      </c>
      <c r="D62" s="1">
        <f>[6]Motoristas!D$20</f>
        <v>0</v>
      </c>
      <c r="E62" s="1">
        <f>[6]Motoristas!E$20</f>
        <v>0</v>
      </c>
      <c r="F62" s="1">
        <f>[6]Motoristas!F$20</f>
        <v>0</v>
      </c>
      <c r="G62" s="1">
        <f>[6]Motoristas!G$20</f>
        <v>0</v>
      </c>
      <c r="H62" s="1">
        <f>[6]Motoristas!H$20</f>
        <v>0</v>
      </c>
      <c r="I62" s="1">
        <f>[6]Motoristas!I$20</f>
        <v>0</v>
      </c>
      <c r="J62" s="1">
        <f>[6]Motoristas!J$20</f>
        <v>0</v>
      </c>
    </row>
    <row r="63" spans="1:21">
      <c r="A63" s="3" t="s">
        <v>6</v>
      </c>
      <c r="B63" s="1">
        <f>[7]Motoristas!B$20</f>
        <v>0</v>
      </c>
      <c r="C63" s="1">
        <f>[7]Motoristas!C$20</f>
        <v>0</v>
      </c>
      <c r="D63" s="1">
        <f>[7]Motoristas!D$20</f>
        <v>0</v>
      </c>
      <c r="E63" s="1">
        <f>[7]Motoristas!E$20</f>
        <v>0</v>
      </c>
      <c r="F63" s="1">
        <f>[7]Motoristas!F$20</f>
        <v>0</v>
      </c>
      <c r="G63" s="1">
        <f>[7]Motoristas!G$20</f>
        <v>0</v>
      </c>
      <c r="H63" s="1">
        <f>[7]Motoristas!H$20</f>
        <v>0</v>
      </c>
      <c r="I63" s="1">
        <f>[7]Motoristas!I$20</f>
        <v>0</v>
      </c>
      <c r="J63" s="1">
        <f>[7]Motoristas!J$20</f>
        <v>0</v>
      </c>
    </row>
    <row r="64" spans="1:21">
      <c r="A64" s="3" t="s">
        <v>7</v>
      </c>
      <c r="B64" s="1">
        <f>[8]Motoristas!B$20</f>
        <v>0</v>
      </c>
      <c r="C64" s="1">
        <f>[8]Motoristas!C$20</f>
        <v>0</v>
      </c>
      <c r="D64" s="1">
        <f>[8]Motoristas!D$20</f>
        <v>0</v>
      </c>
      <c r="E64" s="1">
        <f>[8]Motoristas!E$20</f>
        <v>0</v>
      </c>
      <c r="F64" s="1">
        <f>[8]Motoristas!F$20</f>
        <v>0</v>
      </c>
      <c r="G64" s="1">
        <f>[8]Motoristas!G$20</f>
        <v>0</v>
      </c>
      <c r="H64" s="1">
        <f>[8]Motoristas!H$20</f>
        <v>0</v>
      </c>
      <c r="I64" s="1">
        <f>[8]Motoristas!I$20</f>
        <v>0</v>
      </c>
      <c r="J64" s="1">
        <f>[8]Motoristas!J$20</f>
        <v>0</v>
      </c>
    </row>
    <row r="65" spans="1:10">
      <c r="A65" s="3" t="s">
        <v>8</v>
      </c>
      <c r="B65" s="1">
        <f>[9]Motoristas!B$20</f>
        <v>0</v>
      </c>
      <c r="C65" s="1">
        <f>[9]Motoristas!C$20</f>
        <v>0</v>
      </c>
      <c r="D65" s="1">
        <f>[9]Motoristas!D$20</f>
        <v>0</v>
      </c>
      <c r="E65" s="1">
        <f>[9]Motoristas!E$20</f>
        <v>0</v>
      </c>
      <c r="F65" s="1">
        <f>[9]Motoristas!F$20</f>
        <v>0</v>
      </c>
      <c r="G65" s="1">
        <f>[9]Motoristas!G$20</f>
        <v>0</v>
      </c>
      <c r="H65" s="1">
        <f>[9]Motoristas!H$20</f>
        <v>0</v>
      </c>
      <c r="I65" s="1">
        <f>[9]Motoristas!I$20</f>
        <v>0</v>
      </c>
      <c r="J65" s="1">
        <f>[9]Motoristas!J$20</f>
        <v>0</v>
      </c>
    </row>
    <row r="66" spans="1:10">
      <c r="A66" s="3" t="s">
        <v>9</v>
      </c>
      <c r="B66" s="1">
        <f>[10]Motoristas!B$20</f>
        <v>0</v>
      </c>
      <c r="C66" s="1">
        <f>[10]Motoristas!C$20</f>
        <v>0</v>
      </c>
      <c r="D66" s="1">
        <f>[10]Motoristas!D$20</f>
        <v>0</v>
      </c>
      <c r="E66" s="1">
        <f>[10]Motoristas!E$20</f>
        <v>0</v>
      </c>
      <c r="F66" s="1">
        <f>[10]Motoristas!F$20</f>
        <v>0</v>
      </c>
      <c r="G66" s="1">
        <f>[10]Motoristas!G$20</f>
        <v>0</v>
      </c>
      <c r="H66" s="1">
        <f>[10]Motoristas!H$20</f>
        <v>0</v>
      </c>
      <c r="I66" s="1">
        <f>[10]Motoristas!I$20</f>
        <v>0</v>
      </c>
      <c r="J66" s="1">
        <f>[10]Motoristas!J$20</f>
        <v>0</v>
      </c>
    </row>
    <row r="67" spans="1:10">
      <c r="A67" s="3" t="s">
        <v>10</v>
      </c>
      <c r="B67" s="1">
        <f>[11]Motoristas!B$20</f>
        <v>0</v>
      </c>
      <c r="C67" s="1">
        <f>[11]Motoristas!C$20</f>
        <v>0</v>
      </c>
      <c r="D67" s="1">
        <f>[11]Motoristas!D$20</f>
        <v>0</v>
      </c>
      <c r="E67" s="1">
        <f>[11]Motoristas!E$20</f>
        <v>0</v>
      </c>
      <c r="F67" s="1">
        <f>[11]Motoristas!F$20</f>
        <v>0</v>
      </c>
      <c r="G67" s="1">
        <f>[11]Motoristas!G$20</f>
        <v>0</v>
      </c>
      <c r="H67" s="1">
        <f>[11]Motoristas!H$20</f>
        <v>0</v>
      </c>
      <c r="I67" s="1">
        <f>[11]Motoristas!I$20</f>
        <v>0</v>
      </c>
      <c r="J67" s="1">
        <f>[11]Motoristas!J$20</f>
        <v>0</v>
      </c>
    </row>
    <row r="68" spans="1:10">
      <c r="A68" s="3" t="s">
        <v>11</v>
      </c>
      <c r="B68" s="1">
        <f>[12]Motoristas!B$20</f>
        <v>0</v>
      </c>
      <c r="C68" s="1">
        <f>[12]Motoristas!C$20</f>
        <v>0</v>
      </c>
      <c r="D68" s="1">
        <f>[12]Motoristas!D$20</f>
        <v>0</v>
      </c>
      <c r="E68" s="1">
        <f>[12]Motoristas!E$20</f>
        <v>0</v>
      </c>
      <c r="F68" s="1">
        <f>[12]Motoristas!F$20</f>
        <v>0</v>
      </c>
      <c r="G68" s="1">
        <f>[12]Motoristas!G$20</f>
        <v>0</v>
      </c>
      <c r="H68" s="1">
        <f>[12]Motoristas!H$20</f>
        <v>0</v>
      </c>
      <c r="I68" s="1">
        <f>[12]Motoristas!I$20</f>
        <v>0</v>
      </c>
      <c r="J68" s="1">
        <f>[12]Motoristas!J$20</f>
        <v>0</v>
      </c>
    </row>
    <row r="69" spans="1:10">
      <c r="A69" s="3" t="s">
        <v>12</v>
      </c>
      <c r="B69" s="1">
        <f>[13]Motoristas!B$20</f>
        <v>0</v>
      </c>
      <c r="C69" s="1">
        <f>[13]Motoristas!C$20</f>
        <v>0</v>
      </c>
      <c r="D69" s="1">
        <f>[13]Motoristas!D$20</f>
        <v>0</v>
      </c>
      <c r="E69" s="1">
        <f>[13]Motoristas!E$20</f>
        <v>0</v>
      </c>
      <c r="F69" s="1">
        <f>[13]Motoristas!F$20</f>
        <v>0</v>
      </c>
      <c r="G69" s="1">
        <f>[13]Motoristas!G$20</f>
        <v>0</v>
      </c>
      <c r="H69" s="1">
        <f>[13]Motoristas!H$20</f>
        <v>0</v>
      </c>
      <c r="I69" s="1">
        <f>[13]Motoristas!I$20</f>
        <v>0</v>
      </c>
      <c r="J69" s="1">
        <f>[13]Motoristas!J$20</f>
        <v>0</v>
      </c>
    </row>
    <row r="70" spans="1:10">
      <c r="A70" s="4" t="s">
        <v>13</v>
      </c>
      <c r="B70" s="7">
        <f>SUM(B57:B69)</f>
        <v>31332</v>
      </c>
      <c r="C70" s="7">
        <f t="shared" ref="C70:I70" si="0">SUM(C57:C69)</f>
        <v>0</v>
      </c>
      <c r="D70" s="7">
        <f t="shared" si="0"/>
        <v>0</v>
      </c>
      <c r="E70" s="7">
        <f t="shared" si="0"/>
        <v>0</v>
      </c>
      <c r="F70" s="7">
        <f t="shared" si="0"/>
        <v>0</v>
      </c>
      <c r="G70" s="7">
        <f t="shared" si="0"/>
        <v>0</v>
      </c>
      <c r="H70" s="7">
        <f t="shared" si="0"/>
        <v>0</v>
      </c>
      <c r="I70" s="7">
        <f t="shared" si="0"/>
        <v>0</v>
      </c>
      <c r="J70" s="7">
        <f t="shared" ref="J70" si="1">SUM(J57:J69)</f>
        <v>0</v>
      </c>
    </row>
  </sheetData>
  <sheetProtection sheet="1" objects="1" scenarios="1"/>
  <mergeCells count="3">
    <mergeCell ref="A2:C2"/>
    <mergeCell ref="D2:E2"/>
    <mergeCell ref="A6:D7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U70"/>
  <sheetViews>
    <sheetView workbookViewId="0"/>
  </sheetViews>
  <sheetFormatPr defaultRowHeight="15"/>
  <cols>
    <col min="1" max="1" width="14.28515625" style="1" customWidth="1"/>
    <col min="2" max="3" width="9.140625" style="1"/>
    <col min="4" max="4" width="13.42578125" style="1" customWidth="1"/>
    <col min="5" max="5" width="12.42578125" style="1" customWidth="1"/>
    <col min="6" max="7" width="9.140625" style="1"/>
    <col min="8" max="8" width="12.28515625" style="1" customWidth="1"/>
    <col min="9" max="16384" width="9.140625" style="1"/>
  </cols>
  <sheetData>
    <row r="1" spans="1:6" s="8" customFormat="1">
      <c r="D1" s="10"/>
      <c r="E1" s="10"/>
      <c r="F1" s="10"/>
    </row>
    <row r="2" spans="1:6" s="8" customFormat="1" ht="18">
      <c r="A2" s="19"/>
      <c r="B2" s="19"/>
      <c r="C2" s="19"/>
      <c r="D2" s="22"/>
      <c r="E2" s="22"/>
      <c r="F2" s="10"/>
    </row>
    <row r="3" spans="1:6" s="8" customFormat="1">
      <c r="D3" s="10"/>
      <c r="E3" s="10"/>
      <c r="F3" s="10"/>
    </row>
    <row r="4" spans="1:6" s="8" customFormat="1"/>
    <row r="6" spans="1:6">
      <c r="A6" s="23" t="s">
        <v>24</v>
      </c>
      <c r="B6" s="23"/>
      <c r="C6" s="23"/>
      <c r="D6" s="23"/>
    </row>
    <row r="7" spans="1:6">
      <c r="A7" s="23"/>
      <c r="B7" s="23"/>
      <c r="C7" s="23"/>
      <c r="D7" s="23"/>
    </row>
    <row r="56" spans="1:21" ht="90.75" thickBot="1">
      <c r="B56" s="5" t="s">
        <v>17</v>
      </c>
      <c r="C56" s="5" t="s">
        <v>19</v>
      </c>
      <c r="D56" s="5" t="s">
        <v>33</v>
      </c>
      <c r="E56" s="5" t="s">
        <v>16</v>
      </c>
      <c r="F56" s="6" t="s">
        <v>34</v>
      </c>
      <c r="G56" s="5" t="s">
        <v>35</v>
      </c>
      <c r="H56" s="5" t="s">
        <v>15</v>
      </c>
      <c r="I56" s="5" t="s">
        <v>36</v>
      </c>
      <c r="J56" s="5" t="s">
        <v>45</v>
      </c>
      <c r="L56" s="14"/>
      <c r="M56" s="15" t="s">
        <v>46</v>
      </c>
      <c r="N56" s="15" t="s">
        <v>47</v>
      </c>
      <c r="O56" s="15" t="s">
        <v>48</v>
      </c>
      <c r="P56" s="15" t="s">
        <v>49</v>
      </c>
      <c r="Q56" s="15" t="s">
        <v>50</v>
      </c>
      <c r="R56" s="15" t="s">
        <v>51</v>
      </c>
      <c r="S56" s="15" t="s">
        <v>52</v>
      </c>
      <c r="T56" s="16" t="s">
        <v>53</v>
      </c>
      <c r="U56" s="15" t="s">
        <v>54</v>
      </c>
    </row>
    <row r="57" spans="1:21" ht="16.5" thickTop="1" thickBot="1">
      <c r="A57" s="3" t="s">
        <v>0</v>
      </c>
      <c r="B57" s="1">
        <f>[1]Motoristas!B$21</f>
        <v>0</v>
      </c>
      <c r="C57" s="1">
        <f>[1]Motoristas!C$21</f>
        <v>0</v>
      </c>
      <c r="D57" s="1">
        <f>[1]Motoristas!D$21</f>
        <v>0</v>
      </c>
      <c r="E57" s="1">
        <f>[1]Motoristas!E$21</f>
        <v>0</v>
      </c>
      <c r="F57" s="1">
        <f>[1]Motoristas!F$21</f>
        <v>0</v>
      </c>
      <c r="G57" s="1">
        <f>[1]Motoristas!G$21</f>
        <v>0</v>
      </c>
      <c r="H57" s="1">
        <f>[1]Motoristas!H$21</f>
        <v>0</v>
      </c>
      <c r="I57" s="1">
        <f>[1]Motoristas!I$21</f>
        <v>0</v>
      </c>
      <c r="J57" s="1">
        <f>[1]Motoristas!J$21</f>
        <v>0</v>
      </c>
      <c r="L57" s="17" t="s">
        <v>55</v>
      </c>
      <c r="M57" s="18">
        <f>[14]Janeiro!T$29</f>
        <v>0</v>
      </c>
      <c r="N57" s="18">
        <f>[14]Janeiro!U$29</f>
        <v>0</v>
      </c>
      <c r="O57" s="18">
        <f>[14]Janeiro!V$29</f>
        <v>0</v>
      </c>
      <c r="P57" s="18">
        <f>[14]Janeiro!W$29</f>
        <v>0</v>
      </c>
      <c r="Q57" s="18">
        <f>[14]Janeiro!X$29</f>
        <v>0</v>
      </c>
      <c r="R57" s="18">
        <f>[14]Janeiro!Y$29</f>
        <v>0</v>
      </c>
      <c r="S57" s="18">
        <f>[14]Janeiro!Z$29</f>
        <v>0</v>
      </c>
      <c r="T57" s="18">
        <f>[14]Janeiro!AA$29</f>
        <v>0</v>
      </c>
      <c r="U57" s="18">
        <f>[14]Janeiro!AB$29</f>
        <v>0</v>
      </c>
    </row>
    <row r="58" spans="1:21" ht="16.5" thickTop="1" thickBot="1">
      <c r="A58" s="3" t="s">
        <v>1</v>
      </c>
      <c r="B58" s="1">
        <f>[2]Motoristas!B$21</f>
        <v>24085</v>
      </c>
      <c r="C58" s="1">
        <f>[2]Motoristas!C$21</f>
        <v>0</v>
      </c>
      <c r="D58" s="1">
        <f>[2]Motoristas!D$21</f>
        <v>0</v>
      </c>
      <c r="E58" s="1">
        <f>[2]Motoristas!E$21</f>
        <v>0</v>
      </c>
      <c r="F58" s="1">
        <f>[2]Motoristas!F$21</f>
        <v>0</v>
      </c>
      <c r="G58" s="1">
        <f>[2]Motoristas!G$21</f>
        <v>0</v>
      </c>
      <c r="H58" s="1">
        <f>[2]Motoristas!H$21</f>
        <v>0</v>
      </c>
      <c r="I58" s="1">
        <f>[2]Motoristas!I$21</f>
        <v>0</v>
      </c>
      <c r="J58" s="1">
        <f>[2]Motoristas!J$21</f>
        <v>0</v>
      </c>
      <c r="L58" s="17" t="s">
        <v>56</v>
      </c>
      <c r="M58" s="18">
        <f>[14]Julho!T$29</f>
        <v>0</v>
      </c>
      <c r="N58" s="18">
        <f>[14]Julho!U$29</f>
        <v>0</v>
      </c>
      <c r="O58" s="18">
        <f>[14]Julho!V$29</f>
        <v>0</v>
      </c>
      <c r="P58" s="18">
        <f>[14]Julho!W$29</f>
        <v>0</v>
      </c>
      <c r="Q58" s="18">
        <f>[14]Julho!X$29</f>
        <v>0</v>
      </c>
      <c r="R58" s="18">
        <f>[14]Julho!Y$29</f>
        <v>0</v>
      </c>
      <c r="S58" s="18">
        <f>[14]Julho!Z$29</f>
        <v>0</v>
      </c>
      <c r="T58" s="18">
        <f>[14]Julho!AA$29</f>
        <v>0</v>
      </c>
      <c r="U58" s="18">
        <f>[14]Julho!AB$29</f>
        <v>0</v>
      </c>
    </row>
    <row r="59" spans="1:21" ht="16.5" thickTop="1" thickBot="1">
      <c r="A59" s="3" t="s">
        <v>2</v>
      </c>
      <c r="B59" s="1">
        <f>[3]Motoristas!B$21</f>
        <v>0</v>
      </c>
      <c r="C59" s="1">
        <f>[3]Motoristas!C$21</f>
        <v>0</v>
      </c>
      <c r="D59" s="1">
        <f>[3]Motoristas!D$21</f>
        <v>0</v>
      </c>
      <c r="E59" s="1">
        <f>[3]Motoristas!E$21</f>
        <v>0</v>
      </c>
      <c r="F59" s="1">
        <f>[3]Motoristas!F$21</f>
        <v>0</v>
      </c>
      <c r="G59" s="1">
        <f>[3]Motoristas!G$21</f>
        <v>0</v>
      </c>
      <c r="H59" s="1">
        <f>[3]Motoristas!H$21</f>
        <v>0</v>
      </c>
      <c r="I59" s="1">
        <f>[3]Motoristas!I$21</f>
        <v>0</v>
      </c>
      <c r="J59" s="1">
        <f>[3]Motoristas!J$21</f>
        <v>0</v>
      </c>
      <c r="L59" s="17" t="s">
        <v>57</v>
      </c>
      <c r="M59" s="18">
        <f>[14]Novembro!T$29</f>
        <v>0</v>
      </c>
      <c r="N59" s="18">
        <f>[14]Novembro!U$29</f>
        <v>0</v>
      </c>
      <c r="O59" s="18">
        <f>[14]Novembro!V$29</f>
        <v>0</v>
      </c>
      <c r="P59" s="18">
        <f>[14]Novembro!W$29</f>
        <v>0</v>
      </c>
      <c r="Q59" s="18">
        <f>[14]Novembro!X$29</f>
        <v>0</v>
      </c>
      <c r="R59" s="18">
        <f>[14]Novembro!Y$29</f>
        <v>0</v>
      </c>
      <c r="S59" s="18">
        <f>[14]Novembro!Z$29</f>
        <v>0</v>
      </c>
      <c r="T59" s="18">
        <f>[14]Novembro!AA$29</f>
        <v>0</v>
      </c>
      <c r="U59" s="18">
        <f>[14]Novembro!AB$29</f>
        <v>0</v>
      </c>
    </row>
    <row r="60" spans="1:21" ht="15.75" thickTop="1">
      <c r="A60" s="3" t="s">
        <v>3</v>
      </c>
      <c r="B60" s="1">
        <f>[4]Motoristas!B$21</f>
        <v>0</v>
      </c>
      <c r="C60" s="1">
        <f>[4]Motoristas!C$21</f>
        <v>0</v>
      </c>
      <c r="D60" s="1">
        <f>[4]Motoristas!D$21</f>
        <v>0</v>
      </c>
      <c r="E60" s="1">
        <f>[4]Motoristas!E$21</f>
        <v>0</v>
      </c>
      <c r="F60" s="1">
        <f>[4]Motoristas!F$21</f>
        <v>0</v>
      </c>
      <c r="G60" s="1">
        <f>[4]Motoristas!G$21</f>
        <v>0</v>
      </c>
      <c r="H60" s="1">
        <f>[4]Motoristas!H$21</f>
        <v>0</v>
      </c>
      <c r="I60" s="1">
        <f>[4]Motoristas!I$21</f>
        <v>0</v>
      </c>
      <c r="J60" s="1">
        <f>[4]Motoristas!J$21</f>
        <v>0</v>
      </c>
    </row>
    <row r="61" spans="1:21">
      <c r="A61" s="3" t="s">
        <v>4</v>
      </c>
      <c r="B61" s="1">
        <f>[5]Motoristas!B$21</f>
        <v>0</v>
      </c>
      <c r="C61" s="1">
        <f>[5]Motoristas!C$21</f>
        <v>0</v>
      </c>
      <c r="D61" s="1">
        <f>[5]Motoristas!D$21</f>
        <v>0</v>
      </c>
      <c r="E61" s="1">
        <f>[5]Motoristas!E$21</f>
        <v>0</v>
      </c>
      <c r="F61" s="1">
        <f>[5]Motoristas!F$21</f>
        <v>0</v>
      </c>
      <c r="G61" s="1">
        <f>[5]Motoristas!G$21</f>
        <v>0</v>
      </c>
      <c r="H61" s="1">
        <f>[5]Motoristas!H$21</f>
        <v>0</v>
      </c>
      <c r="I61" s="1">
        <f>[5]Motoristas!I$21</f>
        <v>0</v>
      </c>
      <c r="J61" s="1">
        <f>[5]Motoristas!J$21</f>
        <v>0</v>
      </c>
    </row>
    <row r="62" spans="1:21">
      <c r="A62" s="3" t="s">
        <v>5</v>
      </c>
      <c r="B62" s="1">
        <f>[6]Motoristas!B$21</f>
        <v>0</v>
      </c>
      <c r="C62" s="1">
        <f>[6]Motoristas!C$21</f>
        <v>0</v>
      </c>
      <c r="D62" s="1">
        <f>[6]Motoristas!D$21</f>
        <v>0</v>
      </c>
      <c r="E62" s="1">
        <f>[6]Motoristas!E$21</f>
        <v>0</v>
      </c>
      <c r="F62" s="1">
        <f>[6]Motoristas!F$21</f>
        <v>0</v>
      </c>
      <c r="G62" s="1">
        <f>[6]Motoristas!G$21</f>
        <v>0</v>
      </c>
      <c r="H62" s="1">
        <f>[6]Motoristas!H$21</f>
        <v>0</v>
      </c>
      <c r="I62" s="1">
        <f>[6]Motoristas!I$21</f>
        <v>0</v>
      </c>
      <c r="J62" s="1">
        <f>[6]Motoristas!J$21</f>
        <v>0</v>
      </c>
    </row>
    <row r="63" spans="1:21">
      <c r="A63" s="3" t="s">
        <v>6</v>
      </c>
      <c r="B63" s="1">
        <f>[7]Motoristas!B$21</f>
        <v>0</v>
      </c>
      <c r="C63" s="1">
        <f>[7]Motoristas!C$21</f>
        <v>0</v>
      </c>
      <c r="D63" s="1">
        <f>[7]Motoristas!D$21</f>
        <v>0</v>
      </c>
      <c r="E63" s="1">
        <f>[7]Motoristas!E$21</f>
        <v>0</v>
      </c>
      <c r="F63" s="1">
        <f>[7]Motoristas!F$21</f>
        <v>0</v>
      </c>
      <c r="G63" s="1">
        <f>[7]Motoristas!G$21</f>
        <v>0</v>
      </c>
      <c r="H63" s="1">
        <f>[7]Motoristas!H$21</f>
        <v>0</v>
      </c>
      <c r="I63" s="1">
        <f>[7]Motoristas!I$21</f>
        <v>0</v>
      </c>
      <c r="J63" s="1">
        <f>[7]Motoristas!J$21</f>
        <v>0</v>
      </c>
    </row>
    <row r="64" spans="1:21">
      <c r="A64" s="3" t="s">
        <v>7</v>
      </c>
      <c r="B64" s="1">
        <f>[8]Motoristas!B$21</f>
        <v>0</v>
      </c>
      <c r="C64" s="1">
        <f>[8]Motoristas!C$21</f>
        <v>0</v>
      </c>
      <c r="D64" s="1">
        <f>[8]Motoristas!D$21</f>
        <v>0</v>
      </c>
      <c r="E64" s="1">
        <f>[8]Motoristas!E$21</f>
        <v>0</v>
      </c>
      <c r="F64" s="1">
        <f>[8]Motoristas!F$21</f>
        <v>0</v>
      </c>
      <c r="G64" s="1">
        <f>[8]Motoristas!G$21</f>
        <v>0</v>
      </c>
      <c r="H64" s="1">
        <f>[8]Motoristas!H$21</f>
        <v>0</v>
      </c>
      <c r="I64" s="1">
        <f>[8]Motoristas!I$21</f>
        <v>0</v>
      </c>
      <c r="J64" s="1">
        <f>[8]Motoristas!J$21</f>
        <v>0</v>
      </c>
    </row>
    <row r="65" spans="1:10">
      <c r="A65" s="3" t="s">
        <v>8</v>
      </c>
      <c r="B65" s="1">
        <f>[9]Motoristas!B$21</f>
        <v>0</v>
      </c>
      <c r="C65" s="1">
        <f>[9]Motoristas!C$21</f>
        <v>0</v>
      </c>
      <c r="D65" s="1">
        <f>[9]Motoristas!D$21</f>
        <v>0</v>
      </c>
      <c r="E65" s="1">
        <f>[9]Motoristas!E$21</f>
        <v>0</v>
      </c>
      <c r="F65" s="1">
        <f>[9]Motoristas!F$21</f>
        <v>0</v>
      </c>
      <c r="G65" s="1">
        <f>[9]Motoristas!G$21</f>
        <v>0</v>
      </c>
      <c r="H65" s="1">
        <f>[9]Motoristas!H$21</f>
        <v>0</v>
      </c>
      <c r="I65" s="1">
        <f>[9]Motoristas!I$21</f>
        <v>0</v>
      </c>
      <c r="J65" s="1">
        <f>[9]Motoristas!J$21</f>
        <v>0</v>
      </c>
    </row>
    <row r="66" spans="1:10">
      <c r="A66" s="3" t="s">
        <v>9</v>
      </c>
      <c r="B66" s="1">
        <f>[10]Motoristas!B$21</f>
        <v>0</v>
      </c>
      <c r="C66" s="1">
        <f>[10]Motoristas!C$21</f>
        <v>0</v>
      </c>
      <c r="D66" s="1">
        <f>[10]Motoristas!D$21</f>
        <v>0</v>
      </c>
      <c r="E66" s="1">
        <f>[10]Motoristas!E$21</f>
        <v>0</v>
      </c>
      <c r="F66" s="1">
        <f>[10]Motoristas!F$21</f>
        <v>0</v>
      </c>
      <c r="G66" s="1">
        <f>[10]Motoristas!G$21</f>
        <v>0</v>
      </c>
      <c r="H66" s="1">
        <f>[10]Motoristas!H$21</f>
        <v>0</v>
      </c>
      <c r="I66" s="1">
        <f>[10]Motoristas!I$21</f>
        <v>0</v>
      </c>
      <c r="J66" s="1">
        <f>[10]Motoristas!J$21</f>
        <v>0</v>
      </c>
    </row>
    <row r="67" spans="1:10">
      <c r="A67" s="3" t="s">
        <v>10</v>
      </c>
      <c r="B67" s="1">
        <f>[11]Motoristas!B$21</f>
        <v>0</v>
      </c>
      <c r="C67" s="1">
        <f>[11]Motoristas!C$21</f>
        <v>0</v>
      </c>
      <c r="D67" s="1">
        <f>[11]Motoristas!D$21</f>
        <v>0</v>
      </c>
      <c r="E67" s="1">
        <f>[11]Motoristas!E$21</f>
        <v>0</v>
      </c>
      <c r="F67" s="1">
        <f>[11]Motoristas!F$21</f>
        <v>0</v>
      </c>
      <c r="G67" s="1">
        <f>[11]Motoristas!G$21</f>
        <v>0</v>
      </c>
      <c r="H67" s="1">
        <f>[11]Motoristas!H$21</f>
        <v>0</v>
      </c>
      <c r="I67" s="1">
        <f>[11]Motoristas!I$21</f>
        <v>0</v>
      </c>
      <c r="J67" s="1">
        <f>[11]Motoristas!J$21</f>
        <v>0</v>
      </c>
    </row>
    <row r="68" spans="1:10">
      <c r="A68" s="3" t="s">
        <v>11</v>
      </c>
      <c r="B68" s="1">
        <f>[12]Motoristas!B$21</f>
        <v>0</v>
      </c>
      <c r="C68" s="1">
        <f>[12]Motoristas!C$21</f>
        <v>0</v>
      </c>
      <c r="D68" s="1">
        <f>[12]Motoristas!D$21</f>
        <v>0</v>
      </c>
      <c r="E68" s="1">
        <f>[12]Motoristas!E$21</f>
        <v>0</v>
      </c>
      <c r="F68" s="1">
        <f>[12]Motoristas!F$21</f>
        <v>0</v>
      </c>
      <c r="G68" s="1">
        <f>[12]Motoristas!G$21</f>
        <v>0</v>
      </c>
      <c r="H68" s="1">
        <f>[12]Motoristas!H$21</f>
        <v>0</v>
      </c>
      <c r="I68" s="1">
        <f>[12]Motoristas!I$21</f>
        <v>0</v>
      </c>
      <c r="J68" s="1">
        <f>[12]Motoristas!J$21</f>
        <v>0</v>
      </c>
    </row>
    <row r="69" spans="1:10">
      <c r="A69" s="3" t="s">
        <v>12</v>
      </c>
      <c r="B69" s="1">
        <f>[13]Motoristas!B$21</f>
        <v>0</v>
      </c>
      <c r="C69" s="1">
        <f>[13]Motoristas!C$21</f>
        <v>0</v>
      </c>
      <c r="D69" s="1">
        <f>[13]Motoristas!D$21</f>
        <v>0</v>
      </c>
      <c r="E69" s="1">
        <f>[13]Motoristas!E$21</f>
        <v>0</v>
      </c>
      <c r="F69" s="1">
        <f>[13]Motoristas!F$21</f>
        <v>0</v>
      </c>
      <c r="G69" s="1">
        <f>[13]Motoristas!G$21</f>
        <v>0</v>
      </c>
      <c r="H69" s="1">
        <f>[13]Motoristas!H$21</f>
        <v>0</v>
      </c>
      <c r="I69" s="1">
        <f>[13]Motoristas!I$21</f>
        <v>0</v>
      </c>
      <c r="J69" s="1">
        <f>[13]Motoristas!J$21</f>
        <v>0</v>
      </c>
    </row>
    <row r="70" spans="1:10">
      <c r="A70" s="4" t="s">
        <v>13</v>
      </c>
      <c r="B70" s="7">
        <f>SUM(B57:B69)</f>
        <v>24085</v>
      </c>
      <c r="C70" s="7">
        <f t="shared" ref="C70:H70" si="0">SUM(C57:C69)</f>
        <v>0</v>
      </c>
      <c r="D70" s="7">
        <f t="shared" si="0"/>
        <v>0</v>
      </c>
      <c r="E70" s="7">
        <f t="shared" si="0"/>
        <v>0</v>
      </c>
      <c r="F70" s="7">
        <f t="shared" si="0"/>
        <v>0</v>
      </c>
      <c r="G70" s="7">
        <f t="shared" si="0"/>
        <v>0</v>
      </c>
      <c r="H70" s="7">
        <f t="shared" si="0"/>
        <v>0</v>
      </c>
      <c r="I70" s="7">
        <f>SUM(I57:I69)</f>
        <v>0</v>
      </c>
      <c r="J70" s="7">
        <f>SUM(J57:J69)</f>
        <v>0</v>
      </c>
    </row>
  </sheetData>
  <sheetProtection sheet="1" objects="1" scenarios="1"/>
  <mergeCells count="3">
    <mergeCell ref="A2:C2"/>
    <mergeCell ref="D2:E2"/>
    <mergeCell ref="A6:D7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U70"/>
  <sheetViews>
    <sheetView topLeftCell="J49" workbookViewId="0">
      <selection activeCell="L56" sqref="L56:U59"/>
    </sheetView>
  </sheetViews>
  <sheetFormatPr defaultRowHeight="15"/>
  <cols>
    <col min="1" max="1" width="14.28515625" style="1" customWidth="1"/>
    <col min="2" max="3" width="9.140625" style="1"/>
    <col min="4" max="4" width="13.42578125" style="1" customWidth="1"/>
    <col min="5" max="5" width="12.42578125" style="1" customWidth="1"/>
    <col min="6" max="7" width="9.140625" style="1"/>
    <col min="8" max="8" width="12.28515625" style="1" customWidth="1"/>
    <col min="9" max="16384" width="9.140625" style="1"/>
  </cols>
  <sheetData>
    <row r="1" spans="1:6" s="8" customFormat="1">
      <c r="D1" s="10"/>
      <c r="E1" s="10"/>
      <c r="F1" s="10"/>
    </row>
    <row r="2" spans="1:6" s="8" customFormat="1" ht="18">
      <c r="A2" s="19"/>
      <c r="B2" s="19"/>
      <c r="C2" s="19"/>
      <c r="D2" s="22"/>
      <c r="E2" s="22"/>
      <c r="F2" s="10"/>
    </row>
    <row r="3" spans="1:6" s="8" customFormat="1">
      <c r="D3" s="10"/>
      <c r="E3" s="10"/>
      <c r="F3" s="10"/>
    </row>
    <row r="4" spans="1:6" s="8" customFormat="1"/>
    <row r="6" spans="1:6">
      <c r="A6" s="23" t="s">
        <v>39</v>
      </c>
      <c r="B6" s="23"/>
      <c r="C6" s="23"/>
      <c r="D6" s="23"/>
    </row>
    <row r="7" spans="1:6">
      <c r="A7" s="23"/>
      <c r="B7" s="23"/>
      <c r="C7" s="23"/>
      <c r="D7" s="23"/>
    </row>
    <row r="56" spans="1:21" ht="90.75" thickBot="1">
      <c r="B56" s="5" t="s">
        <v>17</v>
      </c>
      <c r="C56" s="5" t="s">
        <v>19</v>
      </c>
      <c r="D56" s="5" t="s">
        <v>33</v>
      </c>
      <c r="E56" s="5" t="s">
        <v>16</v>
      </c>
      <c r="F56" s="6" t="s">
        <v>34</v>
      </c>
      <c r="G56" s="5" t="s">
        <v>35</v>
      </c>
      <c r="H56" s="5" t="s">
        <v>15</v>
      </c>
      <c r="I56" s="5" t="s">
        <v>36</v>
      </c>
      <c r="J56" s="5" t="s">
        <v>45</v>
      </c>
      <c r="L56" s="14"/>
      <c r="M56" s="15" t="s">
        <v>46</v>
      </c>
      <c r="N56" s="15" t="s">
        <v>47</v>
      </c>
      <c r="O56" s="15" t="s">
        <v>48</v>
      </c>
      <c r="P56" s="15" t="s">
        <v>49</v>
      </c>
      <c r="Q56" s="15" t="s">
        <v>50</v>
      </c>
      <c r="R56" s="15" t="s">
        <v>51</v>
      </c>
      <c r="S56" s="15" t="s">
        <v>52</v>
      </c>
      <c r="T56" s="16" t="s">
        <v>53</v>
      </c>
      <c r="U56" s="15" t="s">
        <v>54</v>
      </c>
    </row>
    <row r="57" spans="1:21" ht="16.5" thickTop="1" thickBot="1">
      <c r="A57" s="3" t="s">
        <v>0</v>
      </c>
      <c r="B57" s="1">
        <f>[1]Motoristas!B$22</f>
        <v>0</v>
      </c>
      <c r="C57" s="1">
        <f>[1]Motoristas!C$22</f>
        <v>0</v>
      </c>
      <c r="D57" s="1">
        <f>[1]Motoristas!D$22</f>
        <v>0</v>
      </c>
      <c r="E57" s="1">
        <f>[1]Motoristas!E$22</f>
        <v>0</v>
      </c>
      <c r="F57" s="1">
        <f>[1]Motoristas!F$22</f>
        <v>0</v>
      </c>
      <c r="G57" s="1">
        <f>[1]Motoristas!G$22</f>
        <v>0</v>
      </c>
      <c r="H57" s="1">
        <f>[1]Motoristas!H$22</f>
        <v>0</v>
      </c>
      <c r="I57" s="1">
        <f>[1]Motoristas!I$22</f>
        <v>0</v>
      </c>
      <c r="J57" s="1">
        <f>[1]Motoristas!J$22</f>
        <v>0</v>
      </c>
      <c r="L57" s="17" t="s">
        <v>55</v>
      </c>
      <c r="M57" s="18">
        <f>[14]Janeiro!T$47</f>
        <v>0</v>
      </c>
      <c r="N57" s="18">
        <f>[14]Janeiro!U$47</f>
        <v>0</v>
      </c>
      <c r="O57" s="18">
        <f>[14]Janeiro!V$47</f>
        <v>0</v>
      </c>
      <c r="P57" s="18">
        <f>[14]Janeiro!W$47</f>
        <v>0</v>
      </c>
      <c r="Q57" s="18">
        <f>[14]Janeiro!X$47</f>
        <v>0</v>
      </c>
      <c r="R57" s="18">
        <f>[14]Janeiro!Y$47</f>
        <v>0</v>
      </c>
      <c r="S57" s="18">
        <f>[14]Janeiro!Z$47</f>
        <v>0</v>
      </c>
      <c r="T57" s="18">
        <f>[14]Janeiro!AA$47</f>
        <v>0</v>
      </c>
      <c r="U57" s="18">
        <f>[14]Janeiro!AB$47</f>
        <v>0</v>
      </c>
    </row>
    <row r="58" spans="1:21" ht="16.5" thickTop="1" thickBot="1">
      <c r="A58" s="3" t="s">
        <v>1</v>
      </c>
      <c r="B58" s="1">
        <f>[2]Motoristas!B$22</f>
        <v>46319</v>
      </c>
      <c r="C58" s="1">
        <f>[2]Motoristas!C$22</f>
        <v>0</v>
      </c>
      <c r="D58" s="1">
        <f>[2]Motoristas!D$22</f>
        <v>0</v>
      </c>
      <c r="E58" s="1">
        <f>[2]Motoristas!E$22</f>
        <v>1</v>
      </c>
      <c r="F58" s="1">
        <f>[2]Motoristas!F$22</f>
        <v>0</v>
      </c>
      <c r="G58" s="1">
        <f>[2]Motoristas!G$22</f>
        <v>0</v>
      </c>
      <c r="H58" s="1">
        <f>[2]Motoristas!H$22</f>
        <v>0</v>
      </c>
      <c r="I58" s="1">
        <f>[2]Motoristas!I$22</f>
        <v>0</v>
      </c>
      <c r="J58" s="1">
        <f>[2]Motoristas!J$22</f>
        <v>0</v>
      </c>
      <c r="L58" s="17" t="s">
        <v>56</v>
      </c>
      <c r="M58" s="18">
        <f>[14]Julho!T$46</f>
        <v>0</v>
      </c>
      <c r="N58" s="18">
        <f>[14]Julho!U$46</f>
        <v>0</v>
      </c>
      <c r="O58" s="18">
        <f>[14]Julho!V$46</f>
        <v>0</v>
      </c>
      <c r="P58" s="18">
        <f>[14]Julho!W$46</f>
        <v>0</v>
      </c>
      <c r="Q58" s="18">
        <f>[14]Julho!X$46</f>
        <v>0</v>
      </c>
      <c r="R58" s="18">
        <f>[14]Julho!Y$46</f>
        <v>0</v>
      </c>
      <c r="S58" s="18">
        <f>[14]Julho!Z$46</f>
        <v>0</v>
      </c>
      <c r="T58" s="18">
        <f>[14]Julho!AA$46</f>
        <v>0</v>
      </c>
      <c r="U58" s="18">
        <f>[14]Julho!AB$46</f>
        <v>0</v>
      </c>
    </row>
    <row r="59" spans="1:21" ht="16.5" thickTop="1" thickBot="1">
      <c r="A59" s="3" t="s">
        <v>2</v>
      </c>
      <c r="B59" s="1">
        <f>[3]Motoristas!B$22</f>
        <v>0</v>
      </c>
      <c r="C59" s="1">
        <f>[3]Motoristas!C$22</f>
        <v>0</v>
      </c>
      <c r="D59" s="1">
        <f>[3]Motoristas!D$22</f>
        <v>0</v>
      </c>
      <c r="E59" s="1">
        <f>[3]Motoristas!E$22</f>
        <v>0</v>
      </c>
      <c r="F59" s="1">
        <f>[3]Motoristas!F$22</f>
        <v>0</v>
      </c>
      <c r="G59" s="1">
        <f>[3]Motoristas!G$22</f>
        <v>0</v>
      </c>
      <c r="H59" s="1">
        <f>[3]Motoristas!H$22</f>
        <v>0</v>
      </c>
      <c r="I59" s="1">
        <f>[3]Motoristas!I$22</f>
        <v>0</v>
      </c>
      <c r="J59" s="1">
        <f>[3]Motoristas!J$22</f>
        <v>0</v>
      </c>
      <c r="L59" s="17" t="s">
        <v>57</v>
      </c>
      <c r="M59" s="18">
        <f>[14]Novembro!T$45</f>
        <v>0</v>
      </c>
      <c r="N59" s="18">
        <f>[14]Novembro!U$45</f>
        <v>0</v>
      </c>
      <c r="O59" s="18">
        <f>[14]Novembro!V$45</f>
        <v>0</v>
      </c>
      <c r="P59" s="18">
        <f>[14]Novembro!W$45</f>
        <v>0</v>
      </c>
      <c r="Q59" s="18">
        <f>[14]Novembro!X$45</f>
        <v>0</v>
      </c>
      <c r="R59" s="18">
        <f>[14]Novembro!Y$45</f>
        <v>0</v>
      </c>
      <c r="S59" s="18">
        <f>[14]Novembro!Z$45</f>
        <v>0</v>
      </c>
      <c r="T59" s="18">
        <f>[14]Novembro!AA$45</f>
        <v>0</v>
      </c>
      <c r="U59" s="18">
        <f>[14]Novembro!AB$45</f>
        <v>0</v>
      </c>
    </row>
    <row r="60" spans="1:21" ht="15.75" thickTop="1">
      <c r="A60" s="3" t="s">
        <v>3</v>
      </c>
      <c r="B60" s="1">
        <f>[4]Motoristas!B$22</f>
        <v>0</v>
      </c>
      <c r="C60" s="1">
        <f>[4]Motoristas!C$22</f>
        <v>0</v>
      </c>
      <c r="D60" s="1">
        <f>[4]Motoristas!D$22</f>
        <v>0</v>
      </c>
      <c r="E60" s="1">
        <f>[4]Motoristas!E$22</f>
        <v>0</v>
      </c>
      <c r="F60" s="1">
        <f>[4]Motoristas!F$22</f>
        <v>0</v>
      </c>
      <c r="G60" s="1">
        <f>[4]Motoristas!G$22</f>
        <v>0</v>
      </c>
      <c r="H60" s="1">
        <f>[4]Motoristas!H$22</f>
        <v>0</v>
      </c>
      <c r="I60" s="1">
        <f>[4]Motoristas!I$22</f>
        <v>0</v>
      </c>
      <c r="J60" s="1">
        <f>[4]Motoristas!J$22</f>
        <v>0</v>
      </c>
    </row>
    <row r="61" spans="1:21">
      <c r="A61" s="3" t="s">
        <v>4</v>
      </c>
      <c r="B61" s="1">
        <f>[5]Motoristas!B$22</f>
        <v>0</v>
      </c>
      <c r="C61" s="1">
        <f>[5]Motoristas!C$22</f>
        <v>0</v>
      </c>
      <c r="D61" s="1">
        <f>[5]Motoristas!D$22</f>
        <v>0</v>
      </c>
      <c r="E61" s="1">
        <f>[5]Motoristas!E$22</f>
        <v>0</v>
      </c>
      <c r="F61" s="1">
        <f>[5]Motoristas!F$22</f>
        <v>0</v>
      </c>
      <c r="G61" s="1">
        <f>[5]Motoristas!G$22</f>
        <v>0</v>
      </c>
      <c r="H61" s="1">
        <f>[5]Motoristas!H$22</f>
        <v>0</v>
      </c>
      <c r="I61" s="1">
        <f>[5]Motoristas!I$22</f>
        <v>0</v>
      </c>
      <c r="J61" s="1">
        <f>[5]Motoristas!J$22</f>
        <v>0</v>
      </c>
    </row>
    <row r="62" spans="1:21">
      <c r="A62" s="3" t="s">
        <v>5</v>
      </c>
      <c r="B62" s="1">
        <f>[6]Motoristas!B$22</f>
        <v>0</v>
      </c>
      <c r="C62" s="1">
        <f>[6]Motoristas!C$22</f>
        <v>0</v>
      </c>
      <c r="D62" s="1">
        <f>[6]Motoristas!D$22</f>
        <v>0</v>
      </c>
      <c r="E62" s="1">
        <f>[6]Motoristas!E$22</f>
        <v>0</v>
      </c>
      <c r="F62" s="1">
        <f>[6]Motoristas!F$22</f>
        <v>0</v>
      </c>
      <c r="G62" s="1">
        <f>[6]Motoristas!G$22</f>
        <v>0</v>
      </c>
      <c r="H62" s="1">
        <f>[6]Motoristas!H$22</f>
        <v>0</v>
      </c>
      <c r="I62" s="1">
        <f>[6]Motoristas!I$22</f>
        <v>0</v>
      </c>
      <c r="J62" s="1">
        <f>[6]Motoristas!J$22</f>
        <v>0</v>
      </c>
    </row>
    <row r="63" spans="1:21">
      <c r="A63" s="3" t="s">
        <v>6</v>
      </c>
      <c r="B63" s="1">
        <f>[7]Motoristas!B$22</f>
        <v>0</v>
      </c>
      <c r="C63" s="1">
        <f>[7]Motoristas!C$22</f>
        <v>0</v>
      </c>
      <c r="D63" s="1">
        <f>[7]Motoristas!D$22</f>
        <v>0</v>
      </c>
      <c r="E63" s="1">
        <f>[7]Motoristas!E$22</f>
        <v>0</v>
      </c>
      <c r="F63" s="1">
        <f>[7]Motoristas!F$22</f>
        <v>0</v>
      </c>
      <c r="G63" s="1">
        <f>[7]Motoristas!G$22</f>
        <v>0</v>
      </c>
      <c r="H63" s="1">
        <f>[7]Motoristas!H$22</f>
        <v>0</v>
      </c>
      <c r="I63" s="1">
        <f>[7]Motoristas!I$22</f>
        <v>0</v>
      </c>
      <c r="J63" s="1">
        <f>[7]Motoristas!J$22</f>
        <v>0</v>
      </c>
    </row>
    <row r="64" spans="1:21">
      <c r="A64" s="3" t="s">
        <v>7</v>
      </c>
      <c r="B64" s="1">
        <f>[8]Motoristas!B$22</f>
        <v>0</v>
      </c>
      <c r="C64" s="1">
        <f>[8]Motoristas!C$22</f>
        <v>0</v>
      </c>
      <c r="D64" s="1">
        <f>[8]Motoristas!D$22</f>
        <v>0</v>
      </c>
      <c r="E64" s="1">
        <f>[8]Motoristas!E$22</f>
        <v>0</v>
      </c>
      <c r="F64" s="1">
        <f>[8]Motoristas!F$22</f>
        <v>0</v>
      </c>
      <c r="G64" s="1">
        <f>[8]Motoristas!G$22</f>
        <v>0</v>
      </c>
      <c r="H64" s="1">
        <f>[8]Motoristas!H$22</f>
        <v>0</v>
      </c>
      <c r="I64" s="1">
        <f>[8]Motoristas!I$22</f>
        <v>0</v>
      </c>
      <c r="J64" s="1">
        <f>[8]Motoristas!J$22</f>
        <v>0</v>
      </c>
    </row>
    <row r="65" spans="1:10">
      <c r="A65" s="3" t="s">
        <v>8</v>
      </c>
      <c r="B65" s="1">
        <f>[9]Motoristas!B$22</f>
        <v>0</v>
      </c>
      <c r="C65" s="1">
        <f>[9]Motoristas!C$22</f>
        <v>0</v>
      </c>
      <c r="D65" s="1">
        <f>[9]Motoristas!D$22</f>
        <v>0</v>
      </c>
      <c r="E65" s="1">
        <f>[9]Motoristas!E$22</f>
        <v>0</v>
      </c>
      <c r="F65" s="1">
        <f>[9]Motoristas!F$22</f>
        <v>0</v>
      </c>
      <c r="G65" s="1">
        <f>[9]Motoristas!G$22</f>
        <v>0</v>
      </c>
      <c r="H65" s="1">
        <f>[9]Motoristas!H$22</f>
        <v>0</v>
      </c>
      <c r="I65" s="1">
        <f>[9]Motoristas!I$22</f>
        <v>0</v>
      </c>
      <c r="J65" s="1">
        <f>[9]Motoristas!J$22</f>
        <v>0</v>
      </c>
    </row>
    <row r="66" spans="1:10">
      <c r="A66" s="3" t="s">
        <v>9</v>
      </c>
      <c r="B66" s="1">
        <f>[10]Motoristas!B$22</f>
        <v>0</v>
      </c>
      <c r="C66" s="1">
        <f>[10]Motoristas!C$22</f>
        <v>0</v>
      </c>
      <c r="D66" s="1">
        <f>[10]Motoristas!D$22</f>
        <v>0</v>
      </c>
      <c r="E66" s="1">
        <f>[10]Motoristas!E$22</f>
        <v>0</v>
      </c>
      <c r="F66" s="1">
        <f>[10]Motoristas!F$22</f>
        <v>0</v>
      </c>
      <c r="G66" s="1">
        <f>[10]Motoristas!G$22</f>
        <v>0</v>
      </c>
      <c r="H66" s="1">
        <f>[10]Motoristas!H$22</f>
        <v>0</v>
      </c>
      <c r="I66" s="1">
        <f>[10]Motoristas!I$22</f>
        <v>0</v>
      </c>
      <c r="J66" s="1">
        <f>[10]Motoristas!J$22</f>
        <v>0</v>
      </c>
    </row>
    <row r="67" spans="1:10">
      <c r="A67" s="3" t="s">
        <v>10</v>
      </c>
      <c r="B67" s="1">
        <f>[11]Motoristas!B$22</f>
        <v>0</v>
      </c>
      <c r="C67" s="1">
        <f>[11]Motoristas!C$22</f>
        <v>0</v>
      </c>
      <c r="D67" s="1">
        <f>[11]Motoristas!D$22</f>
        <v>0</v>
      </c>
      <c r="E67" s="1">
        <f>[11]Motoristas!E$22</f>
        <v>0</v>
      </c>
      <c r="F67" s="1">
        <f>[11]Motoristas!F$22</f>
        <v>0</v>
      </c>
      <c r="G67" s="1">
        <f>[11]Motoristas!G$22</f>
        <v>0</v>
      </c>
      <c r="H67" s="1">
        <f>[11]Motoristas!H$22</f>
        <v>0</v>
      </c>
      <c r="I67" s="1">
        <f>[11]Motoristas!I$22</f>
        <v>0</v>
      </c>
      <c r="J67" s="1">
        <f>[11]Motoristas!J$22</f>
        <v>0</v>
      </c>
    </row>
    <row r="68" spans="1:10">
      <c r="A68" s="3" t="s">
        <v>11</v>
      </c>
      <c r="B68" s="1">
        <f>[12]Motoristas!B$22</f>
        <v>0</v>
      </c>
      <c r="C68" s="1">
        <f>[12]Motoristas!C$22</f>
        <v>0</v>
      </c>
      <c r="D68" s="1">
        <f>[12]Motoristas!D$22</f>
        <v>0</v>
      </c>
      <c r="E68" s="1">
        <f>[12]Motoristas!E$22</f>
        <v>0</v>
      </c>
      <c r="F68" s="1">
        <f>[12]Motoristas!F$22</f>
        <v>0</v>
      </c>
      <c r="G68" s="1">
        <f>[12]Motoristas!G$22</f>
        <v>0</v>
      </c>
      <c r="H68" s="1">
        <f>[12]Motoristas!H$22</f>
        <v>0</v>
      </c>
      <c r="I68" s="1">
        <f>[12]Motoristas!I$22</f>
        <v>0</v>
      </c>
      <c r="J68" s="1">
        <f>[12]Motoristas!J$22</f>
        <v>0</v>
      </c>
    </row>
    <row r="69" spans="1:10">
      <c r="A69" s="3" t="s">
        <v>12</v>
      </c>
      <c r="B69" s="1">
        <f>[13]Motoristas!B$22</f>
        <v>0</v>
      </c>
      <c r="C69" s="1">
        <f>[13]Motoristas!C$22</f>
        <v>0</v>
      </c>
      <c r="D69" s="1">
        <f>[13]Motoristas!D$22</f>
        <v>0</v>
      </c>
      <c r="E69" s="1">
        <f>[13]Motoristas!E$22</f>
        <v>0</v>
      </c>
      <c r="F69" s="1">
        <f>[13]Motoristas!F$22</f>
        <v>0</v>
      </c>
      <c r="G69" s="1">
        <f>[13]Motoristas!G$22</f>
        <v>0</v>
      </c>
      <c r="H69" s="1">
        <f>[13]Motoristas!H$22</f>
        <v>0</v>
      </c>
      <c r="I69" s="1">
        <f>[13]Motoristas!I$22</f>
        <v>0</v>
      </c>
      <c r="J69" s="1">
        <f>[13]Motoristas!J$22</f>
        <v>0</v>
      </c>
    </row>
    <row r="70" spans="1:10">
      <c r="A70" s="4" t="s">
        <v>13</v>
      </c>
      <c r="B70" s="7">
        <f>SUM(B57:B69)</f>
        <v>46319</v>
      </c>
      <c r="C70" s="7">
        <f t="shared" ref="C70:I70" si="0">SUM(C57:C69)</f>
        <v>0</v>
      </c>
      <c r="D70" s="7">
        <f t="shared" si="0"/>
        <v>0</v>
      </c>
      <c r="E70" s="7">
        <f t="shared" si="0"/>
        <v>1</v>
      </c>
      <c r="F70" s="7">
        <f t="shared" si="0"/>
        <v>0</v>
      </c>
      <c r="G70" s="7">
        <f t="shared" si="0"/>
        <v>0</v>
      </c>
      <c r="H70" s="7">
        <f t="shared" si="0"/>
        <v>0</v>
      </c>
      <c r="I70" s="7">
        <f t="shared" si="0"/>
        <v>0</v>
      </c>
      <c r="J70" s="7">
        <f t="shared" ref="J70" si="1">SUM(J57:J69)</f>
        <v>0</v>
      </c>
    </row>
  </sheetData>
  <sheetProtection sheet="1" objects="1" scenarios="1"/>
  <mergeCells count="3">
    <mergeCell ref="A2:C2"/>
    <mergeCell ref="D2:E2"/>
    <mergeCell ref="A6:D7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U70"/>
  <sheetViews>
    <sheetView topLeftCell="I54" workbookViewId="0">
      <selection activeCell="U59" sqref="L56:U59"/>
    </sheetView>
  </sheetViews>
  <sheetFormatPr defaultRowHeight="15"/>
  <cols>
    <col min="1" max="1" width="14.28515625" style="1" customWidth="1"/>
    <col min="2" max="3" width="9.140625" style="1"/>
    <col min="4" max="4" width="13.42578125" style="1" customWidth="1"/>
    <col min="5" max="5" width="12.42578125" style="1" customWidth="1"/>
    <col min="6" max="7" width="9.140625" style="1"/>
    <col min="8" max="8" width="12.28515625" style="1" customWidth="1"/>
    <col min="9" max="16384" width="9.140625" style="1"/>
  </cols>
  <sheetData>
    <row r="1" spans="1:6" s="8" customFormat="1">
      <c r="D1" s="10"/>
      <c r="E1" s="10"/>
      <c r="F1" s="10"/>
    </row>
    <row r="2" spans="1:6" s="8" customFormat="1" ht="18">
      <c r="A2" s="19"/>
      <c r="B2" s="19"/>
      <c r="C2" s="19"/>
      <c r="D2" s="22"/>
      <c r="E2" s="22"/>
      <c r="F2" s="10"/>
    </row>
    <row r="3" spans="1:6" s="8" customFormat="1">
      <c r="D3" s="10"/>
      <c r="E3" s="10"/>
      <c r="F3" s="10"/>
    </row>
    <row r="4" spans="1:6" s="8" customFormat="1"/>
    <row r="6" spans="1:6">
      <c r="A6" s="23" t="s">
        <v>26</v>
      </c>
      <c r="B6" s="23"/>
      <c r="C6" s="23"/>
      <c r="D6" s="23"/>
    </row>
    <row r="7" spans="1:6">
      <c r="A7" s="23"/>
      <c r="B7" s="23"/>
      <c r="C7" s="23"/>
      <c r="D7" s="23"/>
    </row>
    <row r="56" spans="1:21" ht="90.75" thickBot="1">
      <c r="B56" s="5" t="s">
        <v>17</v>
      </c>
      <c r="C56" s="5" t="s">
        <v>19</v>
      </c>
      <c r="D56" s="5" t="s">
        <v>33</v>
      </c>
      <c r="E56" s="5" t="s">
        <v>16</v>
      </c>
      <c r="F56" s="6" t="s">
        <v>34</v>
      </c>
      <c r="G56" s="5" t="s">
        <v>35</v>
      </c>
      <c r="H56" s="5" t="s">
        <v>15</v>
      </c>
      <c r="I56" s="5" t="s">
        <v>36</v>
      </c>
      <c r="J56" s="5" t="s">
        <v>45</v>
      </c>
      <c r="L56" s="14"/>
      <c r="M56" s="15" t="s">
        <v>46</v>
      </c>
      <c r="N56" s="15" t="s">
        <v>47</v>
      </c>
      <c r="O56" s="15" t="s">
        <v>48</v>
      </c>
      <c r="P56" s="15" t="s">
        <v>49</v>
      </c>
      <c r="Q56" s="15" t="s">
        <v>50</v>
      </c>
      <c r="R56" s="15" t="s">
        <v>51</v>
      </c>
      <c r="S56" s="15" t="s">
        <v>52</v>
      </c>
      <c r="T56" s="16" t="s">
        <v>53</v>
      </c>
      <c r="U56" s="15" t="s">
        <v>54</v>
      </c>
    </row>
    <row r="57" spans="1:21" ht="16.5" thickTop="1" thickBot="1">
      <c r="A57" s="3" t="s">
        <v>0</v>
      </c>
      <c r="B57" s="1">
        <f>[1]Motoristas!B$23</f>
        <v>0</v>
      </c>
      <c r="C57" s="1">
        <f>[1]Motoristas!C$23</f>
        <v>0</v>
      </c>
      <c r="D57" s="1">
        <f>[1]Motoristas!D$23</f>
        <v>0</v>
      </c>
      <c r="E57" s="1">
        <f>[1]Motoristas!E$23</f>
        <v>0</v>
      </c>
      <c r="F57" s="1">
        <f>[1]Motoristas!F$23</f>
        <v>0</v>
      </c>
      <c r="G57" s="1">
        <f>[1]Motoristas!G$23</f>
        <v>0</v>
      </c>
      <c r="H57" s="1">
        <f>[1]Motoristas!H$23</f>
        <v>1</v>
      </c>
      <c r="I57" s="1">
        <f>[1]Motoristas!I$23</f>
        <v>0</v>
      </c>
      <c r="J57" s="1">
        <f>[1]Motoristas!J$23</f>
        <v>0</v>
      </c>
      <c r="L57" s="17" t="s">
        <v>55</v>
      </c>
      <c r="M57" s="18">
        <f>[14]Janeiro!T$32</f>
        <v>0</v>
      </c>
      <c r="N57" s="18">
        <f>[14]Janeiro!U$32</f>
        <v>0</v>
      </c>
      <c r="O57" s="18">
        <f>[14]Janeiro!V$32</f>
        <v>0</v>
      </c>
      <c r="P57" s="18">
        <f>[14]Janeiro!W$32</f>
        <v>0</v>
      </c>
      <c r="Q57" s="18">
        <f>[14]Janeiro!X$32</f>
        <v>0</v>
      </c>
      <c r="R57" s="18">
        <f>[14]Janeiro!Y$32</f>
        <v>0</v>
      </c>
      <c r="S57" s="18">
        <f>[14]Janeiro!Z$32</f>
        <v>0</v>
      </c>
      <c r="T57" s="18">
        <f>[14]Janeiro!AA$32</f>
        <v>0</v>
      </c>
      <c r="U57" s="18">
        <f>[14]Janeiro!AB$32</f>
        <v>0</v>
      </c>
    </row>
    <row r="58" spans="1:21" ht="16.5" thickTop="1" thickBot="1">
      <c r="A58" s="3" t="s">
        <v>1</v>
      </c>
      <c r="B58" s="1">
        <f>[2]Motoristas!B$23</f>
        <v>37164</v>
      </c>
      <c r="C58" s="1">
        <f>[2]Motoristas!C$23</f>
        <v>0</v>
      </c>
      <c r="D58" s="1">
        <f>[2]Motoristas!D$23</f>
        <v>0</v>
      </c>
      <c r="E58" s="1">
        <f>[2]Motoristas!E$23</f>
        <v>0</v>
      </c>
      <c r="F58" s="1">
        <f>[2]Motoristas!F$23</f>
        <v>0</v>
      </c>
      <c r="G58" s="1">
        <f>[2]Motoristas!G$23</f>
        <v>0</v>
      </c>
      <c r="H58" s="1">
        <f>[2]Motoristas!H$23</f>
        <v>0</v>
      </c>
      <c r="I58" s="1">
        <f>[2]Motoristas!I$23</f>
        <v>0</v>
      </c>
      <c r="J58" s="1">
        <f>[2]Motoristas!J$23</f>
        <v>0</v>
      </c>
      <c r="L58" s="17" t="s">
        <v>56</v>
      </c>
      <c r="M58" s="18">
        <f>[14]Julho!T$32</f>
        <v>0</v>
      </c>
      <c r="N58" s="18">
        <f>[14]Julho!U$32</f>
        <v>0</v>
      </c>
      <c r="O58" s="18">
        <f>[14]Julho!V$32</f>
        <v>0</v>
      </c>
      <c r="P58" s="18">
        <f>[14]Julho!W$32</f>
        <v>0</v>
      </c>
      <c r="Q58" s="18">
        <f>[14]Julho!X$32</f>
        <v>0</v>
      </c>
      <c r="R58" s="18">
        <f>[14]Julho!Y$32</f>
        <v>0</v>
      </c>
      <c r="S58" s="18">
        <f>[14]Julho!Z$32</f>
        <v>0</v>
      </c>
      <c r="T58" s="18">
        <f>[14]Julho!AA$32</f>
        <v>0</v>
      </c>
      <c r="U58" s="18">
        <f>[14]Julho!AB$32</f>
        <v>0</v>
      </c>
    </row>
    <row r="59" spans="1:21" ht="16.5" thickTop="1" thickBot="1">
      <c r="A59" s="3" t="s">
        <v>2</v>
      </c>
      <c r="B59" s="1">
        <f>[3]Motoristas!B$23</f>
        <v>0</v>
      </c>
      <c r="C59" s="1">
        <f>[3]Motoristas!C$23</f>
        <v>0</v>
      </c>
      <c r="D59" s="1">
        <f>[3]Motoristas!D$23</f>
        <v>0</v>
      </c>
      <c r="E59" s="1">
        <f>[3]Motoristas!E$23</f>
        <v>0</v>
      </c>
      <c r="F59" s="1">
        <f>[3]Motoristas!F$23</f>
        <v>0</v>
      </c>
      <c r="G59" s="1">
        <f>[3]Motoristas!G$23</f>
        <v>0</v>
      </c>
      <c r="H59" s="1">
        <f>[3]Motoristas!H$23</f>
        <v>0</v>
      </c>
      <c r="I59" s="1">
        <f>[3]Motoristas!I$23</f>
        <v>0</v>
      </c>
      <c r="J59" s="1">
        <f>[3]Motoristas!J$23</f>
        <v>0</v>
      </c>
      <c r="L59" s="17" t="s">
        <v>57</v>
      </c>
      <c r="M59" s="18">
        <f>[14]Novembro!T$32</f>
        <v>0</v>
      </c>
      <c r="N59" s="18">
        <f>[14]Novembro!U$32</f>
        <v>0</v>
      </c>
      <c r="O59" s="18">
        <f>[14]Novembro!V$32</f>
        <v>0</v>
      </c>
      <c r="P59" s="18">
        <f>[14]Novembro!W$32</f>
        <v>0</v>
      </c>
      <c r="Q59" s="18">
        <f>[14]Novembro!X$32</f>
        <v>0</v>
      </c>
      <c r="R59" s="18">
        <f>[14]Novembro!Y$32</f>
        <v>0</v>
      </c>
      <c r="S59" s="18">
        <f>[14]Novembro!Z$32</f>
        <v>0</v>
      </c>
      <c r="T59" s="18">
        <f>[14]Novembro!AA$32</f>
        <v>0</v>
      </c>
      <c r="U59" s="18">
        <f>[14]Novembro!AB$32</f>
        <v>0</v>
      </c>
    </row>
    <row r="60" spans="1:21" ht="15.75" thickTop="1">
      <c r="A60" s="3" t="s">
        <v>3</v>
      </c>
      <c r="B60" s="1">
        <f>[4]Motoristas!B$23</f>
        <v>0</v>
      </c>
      <c r="C60" s="1">
        <f>[4]Motoristas!C$23</f>
        <v>0</v>
      </c>
      <c r="D60" s="1">
        <f>[4]Motoristas!D$23</f>
        <v>0</v>
      </c>
      <c r="E60" s="1">
        <f>[4]Motoristas!E$23</f>
        <v>0</v>
      </c>
      <c r="F60" s="1">
        <f>[4]Motoristas!F$23</f>
        <v>0</v>
      </c>
      <c r="G60" s="1">
        <f>[4]Motoristas!G$23</f>
        <v>0</v>
      </c>
      <c r="H60" s="1">
        <f>[4]Motoristas!H$23</f>
        <v>0</v>
      </c>
      <c r="I60" s="1">
        <f>[4]Motoristas!I$23</f>
        <v>0</v>
      </c>
      <c r="J60" s="1">
        <f>[4]Motoristas!J$23</f>
        <v>0</v>
      </c>
    </row>
    <row r="61" spans="1:21">
      <c r="A61" s="3" t="s">
        <v>4</v>
      </c>
      <c r="B61" s="1">
        <f>[5]Motoristas!B$23</f>
        <v>0</v>
      </c>
      <c r="C61" s="1">
        <f>[5]Motoristas!C$23</f>
        <v>0</v>
      </c>
      <c r="D61" s="1">
        <f>[5]Motoristas!D$23</f>
        <v>0</v>
      </c>
      <c r="E61" s="1">
        <f>[5]Motoristas!E$23</f>
        <v>0</v>
      </c>
      <c r="F61" s="1">
        <f>[5]Motoristas!F$23</f>
        <v>0</v>
      </c>
      <c r="G61" s="1">
        <f>[5]Motoristas!G$23</f>
        <v>0</v>
      </c>
      <c r="H61" s="1">
        <f>[5]Motoristas!H$23</f>
        <v>0</v>
      </c>
      <c r="I61" s="1">
        <f>[5]Motoristas!I$23</f>
        <v>0</v>
      </c>
      <c r="J61" s="1">
        <f>[5]Motoristas!J$23</f>
        <v>0</v>
      </c>
    </row>
    <row r="62" spans="1:21">
      <c r="A62" s="3" t="s">
        <v>5</v>
      </c>
      <c r="B62" s="1">
        <f>[6]Motoristas!B$23</f>
        <v>0</v>
      </c>
      <c r="C62" s="1">
        <f>[6]Motoristas!C$23</f>
        <v>0</v>
      </c>
      <c r="D62" s="1">
        <f>[6]Motoristas!D$23</f>
        <v>0</v>
      </c>
      <c r="E62" s="1">
        <f>[6]Motoristas!E$23</f>
        <v>0</v>
      </c>
      <c r="F62" s="1">
        <f>[6]Motoristas!F$23</f>
        <v>0</v>
      </c>
      <c r="G62" s="1">
        <f>[6]Motoristas!G$23</f>
        <v>0</v>
      </c>
      <c r="H62" s="1">
        <f>[6]Motoristas!H$23</f>
        <v>0</v>
      </c>
      <c r="I62" s="1">
        <f>[6]Motoristas!I$23</f>
        <v>0</v>
      </c>
      <c r="J62" s="1">
        <f>[6]Motoristas!J$23</f>
        <v>0</v>
      </c>
    </row>
    <row r="63" spans="1:21">
      <c r="A63" s="3" t="s">
        <v>6</v>
      </c>
      <c r="B63" s="1">
        <f>[7]Motoristas!B$23</f>
        <v>0</v>
      </c>
      <c r="C63" s="1">
        <f>[7]Motoristas!C$23</f>
        <v>0</v>
      </c>
      <c r="D63" s="1">
        <f>[7]Motoristas!D$23</f>
        <v>0</v>
      </c>
      <c r="E63" s="1">
        <f>[7]Motoristas!E$23</f>
        <v>0</v>
      </c>
      <c r="F63" s="1">
        <f>[7]Motoristas!F$23</f>
        <v>0</v>
      </c>
      <c r="G63" s="1">
        <f>[7]Motoristas!G$23</f>
        <v>0</v>
      </c>
      <c r="H63" s="1">
        <f>[7]Motoristas!H$23</f>
        <v>0</v>
      </c>
      <c r="I63" s="1">
        <f>[7]Motoristas!I$23</f>
        <v>0</v>
      </c>
      <c r="J63" s="1">
        <f>[7]Motoristas!J$23</f>
        <v>0</v>
      </c>
    </row>
    <row r="64" spans="1:21">
      <c r="A64" s="3" t="s">
        <v>7</v>
      </c>
      <c r="B64" s="1">
        <f>[8]Motoristas!B$23</f>
        <v>0</v>
      </c>
      <c r="C64" s="1">
        <f>[8]Motoristas!C$23</f>
        <v>0</v>
      </c>
      <c r="D64" s="1">
        <f>[8]Motoristas!D$23</f>
        <v>0</v>
      </c>
      <c r="E64" s="1">
        <f>[8]Motoristas!E$23</f>
        <v>0</v>
      </c>
      <c r="F64" s="1">
        <f>[8]Motoristas!F$23</f>
        <v>0</v>
      </c>
      <c r="G64" s="1">
        <f>[8]Motoristas!G$23</f>
        <v>0</v>
      </c>
      <c r="H64" s="1">
        <f>[8]Motoristas!H$23</f>
        <v>0</v>
      </c>
      <c r="I64" s="1">
        <f>[8]Motoristas!I$23</f>
        <v>0</v>
      </c>
      <c r="J64" s="1">
        <f>[8]Motoristas!J$23</f>
        <v>0</v>
      </c>
    </row>
    <row r="65" spans="1:10">
      <c r="A65" s="3" t="s">
        <v>8</v>
      </c>
      <c r="B65" s="1">
        <f>[9]Motoristas!B$23</f>
        <v>0</v>
      </c>
      <c r="C65" s="1">
        <f>[9]Motoristas!C$23</f>
        <v>0</v>
      </c>
      <c r="D65" s="1">
        <f>[9]Motoristas!D$23</f>
        <v>0</v>
      </c>
      <c r="E65" s="1">
        <f>[9]Motoristas!E$23</f>
        <v>0</v>
      </c>
      <c r="F65" s="1">
        <f>[9]Motoristas!F$23</f>
        <v>0</v>
      </c>
      <c r="G65" s="1">
        <f>[9]Motoristas!G$23</f>
        <v>0</v>
      </c>
      <c r="H65" s="1">
        <f>[9]Motoristas!H$23</f>
        <v>0</v>
      </c>
      <c r="I65" s="1">
        <f>[9]Motoristas!I$23</f>
        <v>0</v>
      </c>
      <c r="J65" s="1">
        <f>[9]Motoristas!J$23</f>
        <v>0</v>
      </c>
    </row>
    <row r="66" spans="1:10">
      <c r="A66" s="3" t="s">
        <v>9</v>
      </c>
      <c r="B66" s="1">
        <f>[10]Motoristas!B$23</f>
        <v>0</v>
      </c>
      <c r="C66" s="1">
        <f>[10]Motoristas!C$23</f>
        <v>0</v>
      </c>
      <c r="D66" s="1">
        <f>[10]Motoristas!D$23</f>
        <v>0</v>
      </c>
      <c r="E66" s="1">
        <f>[10]Motoristas!E$23</f>
        <v>0</v>
      </c>
      <c r="F66" s="1">
        <f>[10]Motoristas!F$23</f>
        <v>0</v>
      </c>
      <c r="G66" s="1">
        <f>[10]Motoristas!G$23</f>
        <v>0</v>
      </c>
      <c r="H66" s="1">
        <f>[10]Motoristas!H$23</f>
        <v>0</v>
      </c>
      <c r="I66" s="1">
        <f>[10]Motoristas!I$23</f>
        <v>0</v>
      </c>
      <c r="J66" s="1">
        <f>[10]Motoristas!J$23</f>
        <v>0</v>
      </c>
    </row>
    <row r="67" spans="1:10">
      <c r="A67" s="3" t="s">
        <v>10</v>
      </c>
      <c r="B67" s="1">
        <f>[11]Motoristas!B$23</f>
        <v>0</v>
      </c>
      <c r="C67" s="1">
        <f>[11]Motoristas!C$23</f>
        <v>0</v>
      </c>
      <c r="D67" s="1">
        <f>[11]Motoristas!D$23</f>
        <v>0</v>
      </c>
      <c r="E67" s="1">
        <f>[11]Motoristas!E$23</f>
        <v>0</v>
      </c>
      <c r="F67" s="1">
        <f>[11]Motoristas!F$23</f>
        <v>0</v>
      </c>
      <c r="G67" s="1">
        <f>[11]Motoristas!G$23</f>
        <v>0</v>
      </c>
      <c r="H67" s="1">
        <f>[11]Motoristas!H$23</f>
        <v>0</v>
      </c>
      <c r="I67" s="1">
        <f>[11]Motoristas!I$23</f>
        <v>0</v>
      </c>
      <c r="J67" s="1">
        <f>[11]Motoristas!J$23</f>
        <v>0</v>
      </c>
    </row>
    <row r="68" spans="1:10">
      <c r="A68" s="3" t="s">
        <v>11</v>
      </c>
      <c r="B68" s="1">
        <f>[12]Motoristas!B$23</f>
        <v>0</v>
      </c>
      <c r="C68" s="1">
        <f>[12]Motoristas!C$23</f>
        <v>0</v>
      </c>
      <c r="D68" s="1">
        <f>[12]Motoristas!D$23</f>
        <v>0</v>
      </c>
      <c r="E68" s="1">
        <f>[12]Motoristas!E$23</f>
        <v>0</v>
      </c>
      <c r="F68" s="1">
        <f>[12]Motoristas!F$23</f>
        <v>0</v>
      </c>
      <c r="G68" s="1">
        <f>[12]Motoristas!G$23</f>
        <v>0</v>
      </c>
      <c r="H68" s="1">
        <f>[12]Motoristas!H$23</f>
        <v>0</v>
      </c>
      <c r="I68" s="1">
        <f>[12]Motoristas!I$23</f>
        <v>0</v>
      </c>
      <c r="J68" s="1">
        <f>[12]Motoristas!J$23</f>
        <v>0</v>
      </c>
    </row>
    <row r="69" spans="1:10">
      <c r="A69" s="3" t="s">
        <v>12</v>
      </c>
      <c r="B69" s="1">
        <f>[13]Motoristas!B$23</f>
        <v>0</v>
      </c>
      <c r="C69" s="1">
        <f>[13]Motoristas!C$23</f>
        <v>0</v>
      </c>
      <c r="D69" s="1">
        <f>[13]Motoristas!D$23</f>
        <v>0</v>
      </c>
      <c r="E69" s="1">
        <f>[13]Motoristas!E$23</f>
        <v>0</v>
      </c>
      <c r="F69" s="1">
        <f>[13]Motoristas!F$23</f>
        <v>0</v>
      </c>
      <c r="G69" s="1">
        <f>[13]Motoristas!G$23</f>
        <v>0</v>
      </c>
      <c r="H69" s="1">
        <f>[13]Motoristas!H$23</f>
        <v>0</v>
      </c>
      <c r="I69" s="1">
        <f>[13]Motoristas!I$23</f>
        <v>0</v>
      </c>
      <c r="J69" s="1">
        <f>[13]Motoristas!J$23</f>
        <v>0</v>
      </c>
    </row>
    <row r="70" spans="1:10">
      <c r="A70" s="4" t="s">
        <v>13</v>
      </c>
      <c r="B70" s="7">
        <f>SUM(B57:B69)</f>
        <v>37164</v>
      </c>
      <c r="C70" s="7">
        <f t="shared" ref="C70:I70" si="0">SUM(C57:C69)</f>
        <v>0</v>
      </c>
      <c r="D70" s="7">
        <f t="shared" si="0"/>
        <v>0</v>
      </c>
      <c r="E70" s="7">
        <f t="shared" si="0"/>
        <v>0</v>
      </c>
      <c r="F70" s="7">
        <f t="shared" si="0"/>
        <v>0</v>
      </c>
      <c r="G70" s="7">
        <f t="shared" si="0"/>
        <v>0</v>
      </c>
      <c r="H70" s="7">
        <f t="shared" si="0"/>
        <v>1</v>
      </c>
      <c r="I70" s="7">
        <f t="shared" si="0"/>
        <v>0</v>
      </c>
      <c r="J70" s="7">
        <f t="shared" ref="J70" si="1">SUM(J57:J69)</f>
        <v>0</v>
      </c>
    </row>
  </sheetData>
  <sheetProtection sheet="1" objects="1" scenarios="1"/>
  <mergeCells count="3">
    <mergeCell ref="A2:C2"/>
    <mergeCell ref="D2:E2"/>
    <mergeCell ref="A6:D7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U70"/>
  <sheetViews>
    <sheetView topLeftCell="E53" workbookViewId="0">
      <selection activeCell="L56" sqref="L56:U59"/>
    </sheetView>
  </sheetViews>
  <sheetFormatPr defaultRowHeight="15"/>
  <cols>
    <col min="1" max="1" width="14.28515625" style="1" customWidth="1"/>
    <col min="2" max="3" width="9.140625" style="1"/>
    <col min="4" max="4" width="13.42578125" style="1" customWidth="1"/>
    <col min="5" max="5" width="12.42578125" style="1" customWidth="1"/>
    <col min="6" max="7" width="9.140625" style="1"/>
    <col min="8" max="8" width="12.28515625" style="1" customWidth="1"/>
    <col min="9" max="16384" width="9.140625" style="1"/>
  </cols>
  <sheetData>
    <row r="1" spans="1:6" s="8" customFormat="1">
      <c r="D1" s="10"/>
      <c r="E1" s="10"/>
      <c r="F1" s="10"/>
    </row>
    <row r="2" spans="1:6" s="8" customFormat="1" ht="18">
      <c r="A2" s="19"/>
      <c r="B2" s="19"/>
      <c r="C2" s="19"/>
      <c r="D2" s="22"/>
      <c r="E2" s="22"/>
      <c r="F2" s="10"/>
    </row>
    <row r="3" spans="1:6" s="8" customFormat="1">
      <c r="D3" s="10"/>
      <c r="E3" s="10"/>
      <c r="F3" s="10"/>
    </row>
    <row r="4" spans="1:6" s="8" customFormat="1"/>
    <row r="6" spans="1:6">
      <c r="A6" s="23" t="s">
        <v>27</v>
      </c>
      <c r="B6" s="23"/>
      <c r="C6" s="23"/>
      <c r="D6" s="23"/>
    </row>
    <row r="7" spans="1:6">
      <c r="A7" s="23"/>
      <c r="B7" s="23"/>
      <c r="C7" s="23"/>
      <c r="D7" s="23"/>
    </row>
    <row r="56" spans="1:21" ht="90.75" thickBot="1">
      <c r="B56" s="5" t="s">
        <v>17</v>
      </c>
      <c r="C56" s="5" t="s">
        <v>19</v>
      </c>
      <c r="D56" s="5" t="s">
        <v>33</v>
      </c>
      <c r="E56" s="5" t="s">
        <v>16</v>
      </c>
      <c r="F56" s="6" t="s">
        <v>34</v>
      </c>
      <c r="G56" s="5" t="s">
        <v>35</v>
      </c>
      <c r="H56" s="5" t="s">
        <v>15</v>
      </c>
      <c r="I56" s="5" t="s">
        <v>36</v>
      </c>
      <c r="J56" s="5" t="s">
        <v>45</v>
      </c>
      <c r="L56" s="14"/>
      <c r="M56" s="15" t="s">
        <v>46</v>
      </c>
      <c r="N56" s="15" t="s">
        <v>47</v>
      </c>
      <c r="O56" s="15" t="s">
        <v>48</v>
      </c>
      <c r="P56" s="15" t="s">
        <v>49</v>
      </c>
      <c r="Q56" s="15" t="s">
        <v>50</v>
      </c>
      <c r="R56" s="15" t="s">
        <v>51</v>
      </c>
      <c r="S56" s="15" t="s">
        <v>52</v>
      </c>
      <c r="T56" s="16" t="s">
        <v>53</v>
      </c>
      <c r="U56" s="15" t="s">
        <v>54</v>
      </c>
    </row>
    <row r="57" spans="1:21" ht="16.5" thickTop="1" thickBot="1">
      <c r="A57" s="3" t="s">
        <v>0</v>
      </c>
      <c r="B57" s="1">
        <f>[1]Motoristas!B$24</f>
        <v>0</v>
      </c>
      <c r="C57" s="1">
        <f>[1]Motoristas!C$24</f>
        <v>0</v>
      </c>
      <c r="D57" s="1">
        <f>[1]Motoristas!D$24</f>
        <v>0</v>
      </c>
      <c r="E57" s="1">
        <f>[1]Motoristas!E$24</f>
        <v>0</v>
      </c>
      <c r="F57" s="1">
        <f>[1]Motoristas!F$24</f>
        <v>0</v>
      </c>
      <c r="G57" s="1">
        <f>[1]Motoristas!G$24</f>
        <v>0</v>
      </c>
      <c r="H57" s="1">
        <f>[1]Motoristas!H$24</f>
        <v>0</v>
      </c>
      <c r="I57" s="1">
        <f>[1]Motoristas!I$24</f>
        <v>0</v>
      </c>
      <c r="J57" s="1">
        <f>[1]Motoristas!J$24</f>
        <v>0</v>
      </c>
      <c r="L57" s="17" t="s">
        <v>55</v>
      </c>
      <c r="M57" s="18">
        <f>[14]Janeiro!T$34</f>
        <v>0</v>
      </c>
      <c r="N57" s="18">
        <f>[14]Janeiro!U$34</f>
        <v>0</v>
      </c>
      <c r="O57" s="18">
        <f>[14]Janeiro!V$34</f>
        <v>0</v>
      </c>
      <c r="P57" s="18">
        <f>[14]Janeiro!W$34</f>
        <v>0</v>
      </c>
      <c r="Q57" s="18">
        <f>[14]Janeiro!X$34</f>
        <v>0</v>
      </c>
      <c r="R57" s="18">
        <f>[14]Janeiro!Y$34</f>
        <v>0</v>
      </c>
      <c r="S57" s="18">
        <f>[14]Janeiro!Z$34</f>
        <v>0</v>
      </c>
      <c r="T57" s="18">
        <f>[14]Janeiro!AA$34</f>
        <v>0</v>
      </c>
      <c r="U57" s="18">
        <f>[14]Janeiro!AB$34</f>
        <v>0</v>
      </c>
    </row>
    <row r="58" spans="1:21" ht="16.5" thickTop="1" thickBot="1">
      <c r="A58" s="3" t="s">
        <v>1</v>
      </c>
      <c r="B58" s="1">
        <f>[2]Motoristas!B$24</f>
        <v>63059</v>
      </c>
      <c r="C58" s="1">
        <f>[2]Motoristas!C$24</f>
        <v>0</v>
      </c>
      <c r="D58" s="1">
        <f>[2]Motoristas!D$24</f>
        <v>0</v>
      </c>
      <c r="E58" s="1">
        <f>[2]Motoristas!E$24</f>
        <v>1</v>
      </c>
      <c r="F58" s="1">
        <f>[2]Motoristas!F$24</f>
        <v>0</v>
      </c>
      <c r="G58" s="1">
        <f>[2]Motoristas!G$24</f>
        <v>0</v>
      </c>
      <c r="H58" s="1">
        <f>[2]Motoristas!H$24</f>
        <v>0</v>
      </c>
      <c r="I58" s="1">
        <f>[2]Motoristas!I$24</f>
        <v>0</v>
      </c>
      <c r="J58" s="1">
        <f>[2]Motoristas!J$24</f>
        <v>0</v>
      </c>
      <c r="L58" s="17" t="s">
        <v>56</v>
      </c>
      <c r="M58" s="18">
        <f>[14]Julho!T$34</f>
        <v>0</v>
      </c>
      <c r="N58" s="18">
        <f>[14]Julho!U$34</f>
        <v>0</v>
      </c>
      <c r="O58" s="18">
        <f>[14]Julho!V$34</f>
        <v>0</v>
      </c>
      <c r="P58" s="18">
        <f>[14]Julho!W$34</f>
        <v>0</v>
      </c>
      <c r="Q58" s="18">
        <f>[14]Julho!X$34</f>
        <v>0</v>
      </c>
      <c r="R58" s="18">
        <f>[14]Julho!Y$34</f>
        <v>0</v>
      </c>
      <c r="S58" s="18">
        <f>[14]Julho!Z$34</f>
        <v>0</v>
      </c>
      <c r="T58" s="18">
        <f>[14]Julho!AA$34</f>
        <v>0</v>
      </c>
      <c r="U58" s="18">
        <f>[14]Julho!AB$34</f>
        <v>0</v>
      </c>
    </row>
    <row r="59" spans="1:21" ht="16.5" thickTop="1" thickBot="1">
      <c r="A59" s="3" t="s">
        <v>2</v>
      </c>
      <c r="B59" s="1">
        <f>[3]Motoristas!B$24</f>
        <v>0</v>
      </c>
      <c r="C59" s="1">
        <f>[3]Motoristas!C$24</f>
        <v>0</v>
      </c>
      <c r="D59" s="1">
        <f>[3]Motoristas!D$24</f>
        <v>0</v>
      </c>
      <c r="E59" s="1">
        <f>[3]Motoristas!E$24</f>
        <v>0</v>
      </c>
      <c r="F59" s="1">
        <f>[3]Motoristas!F$24</f>
        <v>0</v>
      </c>
      <c r="G59" s="1">
        <f>[3]Motoristas!G$24</f>
        <v>0</v>
      </c>
      <c r="H59" s="1">
        <f>[3]Motoristas!H$24</f>
        <v>0</v>
      </c>
      <c r="I59" s="1">
        <f>[3]Motoristas!I$24</f>
        <v>0</v>
      </c>
      <c r="J59" s="1">
        <f>[3]Motoristas!J$24</f>
        <v>0</v>
      </c>
      <c r="L59" s="17" t="s">
        <v>57</v>
      </c>
      <c r="M59" s="18">
        <f>[14]Novembro!T$34</f>
        <v>0</v>
      </c>
      <c r="N59" s="18">
        <f>[14]Novembro!U$34</f>
        <v>0</v>
      </c>
      <c r="O59" s="18">
        <f>[14]Novembro!V$34</f>
        <v>0</v>
      </c>
      <c r="P59" s="18">
        <f>[14]Novembro!W$34</f>
        <v>0</v>
      </c>
      <c r="Q59" s="18">
        <f>[14]Novembro!X$34</f>
        <v>0</v>
      </c>
      <c r="R59" s="18">
        <f>[14]Novembro!Y$34</f>
        <v>0</v>
      </c>
      <c r="S59" s="18">
        <f>[14]Novembro!Z$34</f>
        <v>0</v>
      </c>
      <c r="T59" s="18">
        <f>[14]Novembro!AA$34</f>
        <v>0</v>
      </c>
      <c r="U59" s="18">
        <f>[14]Novembro!AB$34</f>
        <v>0</v>
      </c>
    </row>
    <row r="60" spans="1:21" ht="15.75" thickTop="1">
      <c r="A60" s="3" t="s">
        <v>3</v>
      </c>
      <c r="B60" s="1">
        <f>[4]Motoristas!B$24</f>
        <v>0</v>
      </c>
      <c r="C60" s="1">
        <f>[4]Motoristas!C$24</f>
        <v>0</v>
      </c>
      <c r="D60" s="1">
        <f>[4]Motoristas!D$24</f>
        <v>0</v>
      </c>
      <c r="E60" s="1">
        <f>[4]Motoristas!E$24</f>
        <v>0</v>
      </c>
      <c r="F60" s="1">
        <f>[4]Motoristas!F$24</f>
        <v>0</v>
      </c>
      <c r="G60" s="1">
        <f>[4]Motoristas!G$24</f>
        <v>0</v>
      </c>
      <c r="H60" s="1">
        <f>[4]Motoristas!H$24</f>
        <v>0</v>
      </c>
      <c r="I60" s="1">
        <f>[4]Motoristas!I$24</f>
        <v>0</v>
      </c>
      <c r="J60" s="1">
        <f>[4]Motoristas!J$24</f>
        <v>0</v>
      </c>
    </row>
    <row r="61" spans="1:21">
      <c r="A61" s="3" t="s">
        <v>4</v>
      </c>
      <c r="B61" s="1">
        <f>[5]Motoristas!B$24</f>
        <v>0</v>
      </c>
      <c r="C61" s="1">
        <f>[5]Motoristas!C$24</f>
        <v>0</v>
      </c>
      <c r="D61" s="1">
        <f>[5]Motoristas!D$24</f>
        <v>0</v>
      </c>
      <c r="E61" s="1">
        <f>[5]Motoristas!E$24</f>
        <v>0</v>
      </c>
      <c r="F61" s="1">
        <f>[5]Motoristas!F$24</f>
        <v>0</v>
      </c>
      <c r="G61" s="1">
        <f>[5]Motoristas!G$24</f>
        <v>0</v>
      </c>
      <c r="H61" s="1">
        <f>[5]Motoristas!H$24</f>
        <v>0</v>
      </c>
      <c r="I61" s="1">
        <f>[5]Motoristas!I$24</f>
        <v>0</v>
      </c>
      <c r="J61" s="1">
        <f>[5]Motoristas!J$24</f>
        <v>0</v>
      </c>
    </row>
    <row r="62" spans="1:21">
      <c r="A62" s="3" t="s">
        <v>5</v>
      </c>
      <c r="B62" s="1">
        <f>[6]Motoristas!B$24</f>
        <v>0</v>
      </c>
      <c r="C62" s="1">
        <f>[6]Motoristas!C$24</f>
        <v>0</v>
      </c>
      <c r="D62" s="1">
        <f>[6]Motoristas!D$24</f>
        <v>0</v>
      </c>
      <c r="E62" s="1">
        <f>[6]Motoristas!E$24</f>
        <v>0</v>
      </c>
      <c r="F62" s="1">
        <f>[6]Motoristas!F$24</f>
        <v>0</v>
      </c>
      <c r="G62" s="1">
        <f>[6]Motoristas!G$24</f>
        <v>0</v>
      </c>
      <c r="H62" s="1">
        <f>[6]Motoristas!H$24</f>
        <v>0</v>
      </c>
      <c r="I62" s="1">
        <f>[6]Motoristas!I$24</f>
        <v>0</v>
      </c>
      <c r="J62" s="1">
        <f>[6]Motoristas!J$24</f>
        <v>0</v>
      </c>
    </row>
    <row r="63" spans="1:21">
      <c r="A63" s="3" t="s">
        <v>6</v>
      </c>
      <c r="B63" s="1">
        <f>[7]Motoristas!B$24</f>
        <v>0</v>
      </c>
      <c r="C63" s="1">
        <f>[7]Motoristas!C$24</f>
        <v>0</v>
      </c>
      <c r="D63" s="1">
        <f>[7]Motoristas!D$24</f>
        <v>0</v>
      </c>
      <c r="E63" s="1">
        <f>[7]Motoristas!E$24</f>
        <v>0</v>
      </c>
      <c r="F63" s="1">
        <f>[7]Motoristas!F$24</f>
        <v>0</v>
      </c>
      <c r="G63" s="1">
        <f>[7]Motoristas!G$24</f>
        <v>0</v>
      </c>
      <c r="H63" s="1">
        <f>[7]Motoristas!H$24</f>
        <v>0</v>
      </c>
      <c r="I63" s="1">
        <f>[7]Motoristas!I$24</f>
        <v>0</v>
      </c>
      <c r="J63" s="1">
        <f>[7]Motoristas!J$24</f>
        <v>0</v>
      </c>
    </row>
    <row r="64" spans="1:21">
      <c r="A64" s="3" t="s">
        <v>7</v>
      </c>
      <c r="B64" s="1">
        <f>[8]Motoristas!B$24</f>
        <v>0</v>
      </c>
      <c r="C64" s="1">
        <f>[8]Motoristas!C$24</f>
        <v>0</v>
      </c>
      <c r="D64" s="1">
        <f>[8]Motoristas!D$24</f>
        <v>0</v>
      </c>
      <c r="E64" s="1">
        <f>[8]Motoristas!E$24</f>
        <v>0</v>
      </c>
      <c r="F64" s="1">
        <f>[8]Motoristas!F$24</f>
        <v>0</v>
      </c>
      <c r="G64" s="1">
        <f>[8]Motoristas!G$24</f>
        <v>0</v>
      </c>
      <c r="H64" s="1">
        <f>[8]Motoristas!H$24</f>
        <v>0</v>
      </c>
      <c r="I64" s="1">
        <f>[8]Motoristas!I$24</f>
        <v>0</v>
      </c>
      <c r="J64" s="1">
        <f>[8]Motoristas!J$24</f>
        <v>0</v>
      </c>
    </row>
    <row r="65" spans="1:10">
      <c r="A65" s="3" t="s">
        <v>8</v>
      </c>
      <c r="B65" s="1">
        <f>[9]Motoristas!B$24</f>
        <v>0</v>
      </c>
      <c r="C65" s="1">
        <f>[9]Motoristas!C$24</f>
        <v>0</v>
      </c>
      <c r="D65" s="1">
        <f>[9]Motoristas!D$24</f>
        <v>0</v>
      </c>
      <c r="E65" s="1">
        <f>[9]Motoristas!E$24</f>
        <v>0</v>
      </c>
      <c r="F65" s="1">
        <f>[9]Motoristas!F$24</f>
        <v>0</v>
      </c>
      <c r="G65" s="1">
        <f>[9]Motoristas!G$24</f>
        <v>0</v>
      </c>
      <c r="H65" s="1">
        <f>[9]Motoristas!H$24</f>
        <v>0</v>
      </c>
      <c r="I65" s="1">
        <f>[9]Motoristas!I$24</f>
        <v>0</v>
      </c>
      <c r="J65" s="1">
        <f>[9]Motoristas!J$24</f>
        <v>0</v>
      </c>
    </row>
    <row r="66" spans="1:10">
      <c r="A66" s="3" t="s">
        <v>9</v>
      </c>
      <c r="B66" s="1">
        <f>[10]Motoristas!B$24</f>
        <v>0</v>
      </c>
      <c r="C66" s="1">
        <f>[10]Motoristas!C$24</f>
        <v>0</v>
      </c>
      <c r="D66" s="1">
        <f>[10]Motoristas!D$24</f>
        <v>0</v>
      </c>
      <c r="E66" s="1">
        <f>[10]Motoristas!E$24</f>
        <v>0</v>
      </c>
      <c r="F66" s="1">
        <f>[10]Motoristas!F$24</f>
        <v>0</v>
      </c>
      <c r="G66" s="1">
        <f>[10]Motoristas!G$24</f>
        <v>0</v>
      </c>
      <c r="H66" s="1">
        <f>[10]Motoristas!H$24</f>
        <v>0</v>
      </c>
      <c r="I66" s="1">
        <f>[10]Motoristas!I$24</f>
        <v>0</v>
      </c>
      <c r="J66" s="1">
        <f>[10]Motoristas!J$24</f>
        <v>0</v>
      </c>
    </row>
    <row r="67" spans="1:10">
      <c r="A67" s="3" t="s">
        <v>10</v>
      </c>
      <c r="B67" s="1">
        <f>[11]Motoristas!B$24</f>
        <v>0</v>
      </c>
      <c r="C67" s="1">
        <f>[11]Motoristas!C$24</f>
        <v>0</v>
      </c>
      <c r="D67" s="1">
        <f>[11]Motoristas!D$24</f>
        <v>0</v>
      </c>
      <c r="E67" s="1">
        <f>[11]Motoristas!E$24</f>
        <v>0</v>
      </c>
      <c r="F67" s="1">
        <f>[11]Motoristas!F$24</f>
        <v>0</v>
      </c>
      <c r="G67" s="1">
        <f>[11]Motoristas!G$24</f>
        <v>0</v>
      </c>
      <c r="H67" s="1">
        <f>[11]Motoristas!H$24</f>
        <v>0</v>
      </c>
      <c r="I67" s="1">
        <f>[11]Motoristas!I$24</f>
        <v>0</v>
      </c>
      <c r="J67" s="1">
        <f>[11]Motoristas!J$24</f>
        <v>0</v>
      </c>
    </row>
    <row r="68" spans="1:10">
      <c r="A68" s="3" t="s">
        <v>11</v>
      </c>
      <c r="B68" s="1">
        <f>[12]Motoristas!B$24</f>
        <v>0</v>
      </c>
      <c r="C68" s="1">
        <f>[12]Motoristas!C$24</f>
        <v>0</v>
      </c>
      <c r="D68" s="1">
        <f>[12]Motoristas!D$24</f>
        <v>0</v>
      </c>
      <c r="E68" s="1">
        <f>[12]Motoristas!E$24</f>
        <v>0</v>
      </c>
      <c r="F68" s="1">
        <f>[12]Motoristas!F$24</f>
        <v>0</v>
      </c>
      <c r="G68" s="1">
        <f>[12]Motoristas!G$24</f>
        <v>0</v>
      </c>
      <c r="H68" s="1">
        <f>[12]Motoristas!H$24</f>
        <v>0</v>
      </c>
      <c r="I68" s="1">
        <f>[12]Motoristas!I$24</f>
        <v>0</v>
      </c>
      <c r="J68" s="1">
        <f>[12]Motoristas!J$24</f>
        <v>0</v>
      </c>
    </row>
    <row r="69" spans="1:10">
      <c r="A69" s="3" t="s">
        <v>12</v>
      </c>
      <c r="B69" s="1">
        <f>[13]Motoristas!B$24</f>
        <v>0</v>
      </c>
      <c r="C69" s="1">
        <f>[13]Motoristas!C$24</f>
        <v>0</v>
      </c>
      <c r="D69" s="1">
        <f>[13]Motoristas!D$24</f>
        <v>0</v>
      </c>
      <c r="E69" s="1">
        <f>[13]Motoristas!E$24</f>
        <v>0</v>
      </c>
      <c r="F69" s="1">
        <f>[13]Motoristas!F$24</f>
        <v>0</v>
      </c>
      <c r="G69" s="1">
        <f>[13]Motoristas!G$24</f>
        <v>0</v>
      </c>
      <c r="H69" s="1">
        <f>[13]Motoristas!H$24</f>
        <v>0</v>
      </c>
      <c r="I69" s="1">
        <f>[13]Motoristas!I$24</f>
        <v>0</v>
      </c>
      <c r="J69" s="1">
        <f>[13]Motoristas!J$24</f>
        <v>0</v>
      </c>
    </row>
    <row r="70" spans="1:10">
      <c r="A70" s="4" t="s">
        <v>13</v>
      </c>
      <c r="B70" s="7">
        <f>SUM(B57:B69)</f>
        <v>63059</v>
      </c>
      <c r="C70" s="7">
        <f t="shared" ref="C70:I70" si="0">SUM(C57:C69)</f>
        <v>0</v>
      </c>
      <c r="D70" s="7">
        <f t="shared" si="0"/>
        <v>0</v>
      </c>
      <c r="E70" s="7">
        <f t="shared" si="0"/>
        <v>1</v>
      </c>
      <c r="F70" s="7">
        <f t="shared" si="0"/>
        <v>0</v>
      </c>
      <c r="G70" s="7">
        <f t="shared" si="0"/>
        <v>0</v>
      </c>
      <c r="H70" s="7">
        <f t="shared" si="0"/>
        <v>0</v>
      </c>
      <c r="I70" s="7">
        <f t="shared" si="0"/>
        <v>0</v>
      </c>
      <c r="J70" s="7">
        <f t="shared" ref="J70" si="1">SUM(J57:J69)</f>
        <v>0</v>
      </c>
    </row>
  </sheetData>
  <sheetProtection sheet="1" objects="1" scenarios="1"/>
  <mergeCells count="3">
    <mergeCell ref="A2:C2"/>
    <mergeCell ref="D2:E2"/>
    <mergeCell ref="A6:D7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U70"/>
  <sheetViews>
    <sheetView topLeftCell="G47" workbookViewId="0">
      <selection activeCell="L56" sqref="L56:U59"/>
    </sheetView>
  </sheetViews>
  <sheetFormatPr defaultRowHeight="15"/>
  <cols>
    <col min="1" max="1" width="14.28515625" style="1" customWidth="1"/>
    <col min="2" max="3" width="9.140625" style="1"/>
    <col min="4" max="4" width="13.42578125" style="1" customWidth="1"/>
    <col min="5" max="5" width="12.42578125" style="1" customWidth="1"/>
    <col min="6" max="7" width="9.140625" style="1"/>
    <col min="8" max="8" width="12.28515625" style="1" customWidth="1"/>
    <col min="9" max="16384" width="9.140625" style="1"/>
  </cols>
  <sheetData>
    <row r="1" spans="1:6" s="8" customFormat="1">
      <c r="D1" s="10"/>
      <c r="E1" s="10"/>
      <c r="F1" s="10"/>
    </row>
    <row r="2" spans="1:6" s="8" customFormat="1" ht="18">
      <c r="A2" s="19"/>
      <c r="B2" s="19"/>
      <c r="C2" s="19"/>
      <c r="D2" s="22"/>
      <c r="E2" s="22"/>
      <c r="F2" s="10"/>
    </row>
    <row r="3" spans="1:6" s="8" customFormat="1">
      <c r="D3" s="10"/>
      <c r="E3" s="10"/>
      <c r="F3" s="10"/>
    </row>
    <row r="4" spans="1:6" s="8" customFormat="1"/>
    <row r="6" spans="1:6">
      <c r="A6" s="23" t="s">
        <v>28</v>
      </c>
      <c r="B6" s="23"/>
      <c r="C6" s="23"/>
      <c r="D6" s="23"/>
    </row>
    <row r="7" spans="1:6">
      <c r="A7" s="23"/>
      <c r="B7" s="23"/>
      <c r="C7" s="23"/>
      <c r="D7" s="23"/>
    </row>
    <row r="56" spans="1:21" ht="90.75" thickBot="1">
      <c r="B56" s="5" t="s">
        <v>17</v>
      </c>
      <c r="C56" s="5" t="s">
        <v>19</v>
      </c>
      <c r="D56" s="5" t="s">
        <v>33</v>
      </c>
      <c r="E56" s="5" t="s">
        <v>16</v>
      </c>
      <c r="F56" s="6" t="s">
        <v>34</v>
      </c>
      <c r="G56" s="5" t="s">
        <v>35</v>
      </c>
      <c r="H56" s="5" t="s">
        <v>15</v>
      </c>
      <c r="I56" s="5" t="s">
        <v>36</v>
      </c>
      <c r="J56" s="5" t="s">
        <v>45</v>
      </c>
      <c r="L56" s="14"/>
      <c r="M56" s="15" t="s">
        <v>46</v>
      </c>
      <c r="N56" s="15" t="s">
        <v>47</v>
      </c>
      <c r="O56" s="15" t="s">
        <v>48</v>
      </c>
      <c r="P56" s="15" t="s">
        <v>49</v>
      </c>
      <c r="Q56" s="15" t="s">
        <v>50</v>
      </c>
      <c r="R56" s="15" t="s">
        <v>51</v>
      </c>
      <c r="S56" s="15" t="s">
        <v>52</v>
      </c>
      <c r="T56" s="16" t="s">
        <v>53</v>
      </c>
      <c r="U56" s="15" t="s">
        <v>54</v>
      </c>
    </row>
    <row r="57" spans="1:21" ht="16.5" thickTop="1" thickBot="1">
      <c r="A57" s="3" t="s">
        <v>0</v>
      </c>
      <c r="B57" s="1">
        <f>[1]Motoristas!B$25</f>
        <v>0</v>
      </c>
      <c r="C57" s="1">
        <f>[1]Motoristas!C$25</f>
        <v>0</v>
      </c>
      <c r="D57" s="1">
        <f>[1]Motoristas!D$25</f>
        <v>0</v>
      </c>
      <c r="E57" s="1">
        <f>[1]Motoristas!E$25</f>
        <v>0</v>
      </c>
      <c r="F57" s="1">
        <f>[1]Motoristas!F$25</f>
        <v>0</v>
      </c>
      <c r="G57" s="1">
        <f>[1]Motoristas!G$25</f>
        <v>0</v>
      </c>
      <c r="H57" s="1">
        <f>[1]Motoristas!H$25</f>
        <v>0</v>
      </c>
      <c r="I57" s="1">
        <f>[1]Motoristas!I$25</f>
        <v>0</v>
      </c>
      <c r="J57" s="1">
        <f>[1]Motoristas!J$25</f>
        <v>0</v>
      </c>
      <c r="L57" s="17" t="s">
        <v>55</v>
      </c>
      <c r="M57" s="18">
        <f>[14]Janeiro!T$36</f>
        <v>0</v>
      </c>
      <c r="N57" s="18">
        <f>[14]Janeiro!U$36</f>
        <v>0</v>
      </c>
      <c r="O57" s="18">
        <f>[14]Janeiro!V$36</f>
        <v>0</v>
      </c>
      <c r="P57" s="18">
        <f>[14]Janeiro!W$36</f>
        <v>0</v>
      </c>
      <c r="Q57" s="18">
        <f>[14]Janeiro!X$36</f>
        <v>0</v>
      </c>
      <c r="R57" s="18">
        <f>[14]Janeiro!Y$36</f>
        <v>0</v>
      </c>
      <c r="S57" s="18">
        <f>[14]Janeiro!Z$36</f>
        <v>0</v>
      </c>
      <c r="T57" s="18">
        <f>[14]Janeiro!AA$36</f>
        <v>0</v>
      </c>
      <c r="U57" s="18">
        <f>[14]Janeiro!AB$36</f>
        <v>0</v>
      </c>
    </row>
    <row r="58" spans="1:21" ht="16.5" thickTop="1" thickBot="1">
      <c r="A58" s="3" t="s">
        <v>1</v>
      </c>
      <c r="B58" s="1">
        <f>[2]Motoristas!B$25</f>
        <v>47914</v>
      </c>
      <c r="C58" s="1">
        <f>[2]Motoristas!C$25</f>
        <v>0</v>
      </c>
      <c r="D58" s="1">
        <f>[2]Motoristas!D$25</f>
        <v>0</v>
      </c>
      <c r="E58" s="1">
        <f>[2]Motoristas!E$25</f>
        <v>1</v>
      </c>
      <c r="F58" s="1">
        <f>[2]Motoristas!F$25</f>
        <v>0</v>
      </c>
      <c r="G58" s="1">
        <f>[2]Motoristas!G$25</f>
        <v>0</v>
      </c>
      <c r="H58" s="1">
        <f>[2]Motoristas!H$25</f>
        <v>0</v>
      </c>
      <c r="I58" s="1">
        <f>[2]Motoristas!I$25</f>
        <v>0</v>
      </c>
      <c r="J58" s="1">
        <f>[2]Motoristas!J$25</f>
        <v>0</v>
      </c>
      <c r="L58" s="17" t="s">
        <v>56</v>
      </c>
      <c r="M58" s="18">
        <f>[14]Julho!T$36</f>
        <v>0</v>
      </c>
      <c r="N58" s="18">
        <f>[14]Julho!U$36</f>
        <v>0</v>
      </c>
      <c r="O58" s="18">
        <f>[14]Julho!V$36</f>
        <v>0</v>
      </c>
      <c r="P58" s="18">
        <f>[14]Julho!W$36</f>
        <v>0</v>
      </c>
      <c r="Q58" s="18">
        <f>[14]Julho!X$36</f>
        <v>0</v>
      </c>
      <c r="R58" s="18">
        <f>[14]Julho!Y$36</f>
        <v>0</v>
      </c>
      <c r="S58" s="18">
        <f>[14]Julho!Z$36</f>
        <v>0</v>
      </c>
      <c r="T58" s="18">
        <f>[14]Julho!AA$36</f>
        <v>0</v>
      </c>
      <c r="U58" s="18">
        <f>[14]Julho!AB$36</f>
        <v>0</v>
      </c>
    </row>
    <row r="59" spans="1:21" ht="16.5" thickTop="1" thickBot="1">
      <c r="A59" s="3" t="s">
        <v>2</v>
      </c>
      <c r="B59" s="1">
        <f>[3]Motoristas!B$25</f>
        <v>0</v>
      </c>
      <c r="C59" s="1">
        <f>[3]Motoristas!C$25</f>
        <v>0</v>
      </c>
      <c r="D59" s="1">
        <f>[3]Motoristas!D$25</f>
        <v>0</v>
      </c>
      <c r="E59" s="1">
        <f>[3]Motoristas!E$25</f>
        <v>0</v>
      </c>
      <c r="F59" s="1">
        <f>[3]Motoristas!F$25</f>
        <v>0</v>
      </c>
      <c r="G59" s="1">
        <f>[3]Motoristas!G$25</f>
        <v>0</v>
      </c>
      <c r="H59" s="1">
        <f>[3]Motoristas!H$25</f>
        <v>0</v>
      </c>
      <c r="I59" s="1">
        <f>[3]Motoristas!I$25</f>
        <v>0</v>
      </c>
      <c r="J59" s="1">
        <f>[3]Motoristas!J$25</f>
        <v>0</v>
      </c>
      <c r="L59" s="17" t="s">
        <v>57</v>
      </c>
      <c r="M59" s="18">
        <f>[14]Novembro!T$36</f>
        <v>0</v>
      </c>
      <c r="N59" s="18">
        <f>[14]Novembro!U$36</f>
        <v>0</v>
      </c>
      <c r="O59" s="18">
        <f>[14]Novembro!V$36</f>
        <v>0</v>
      </c>
      <c r="P59" s="18">
        <f>[14]Novembro!W$36</f>
        <v>0</v>
      </c>
      <c r="Q59" s="18">
        <f>[14]Novembro!X$36</f>
        <v>0</v>
      </c>
      <c r="R59" s="18">
        <f>[14]Novembro!Y$36</f>
        <v>0</v>
      </c>
      <c r="S59" s="18">
        <f>[14]Novembro!Z$36</f>
        <v>0</v>
      </c>
      <c r="T59" s="18">
        <f>[14]Novembro!AA$36</f>
        <v>0</v>
      </c>
      <c r="U59" s="18">
        <f>[14]Novembro!AB$36</f>
        <v>0</v>
      </c>
    </row>
    <row r="60" spans="1:21" ht="15.75" thickTop="1">
      <c r="A60" s="3" t="s">
        <v>3</v>
      </c>
      <c r="B60" s="1">
        <f>[4]Motoristas!B$25</f>
        <v>0</v>
      </c>
      <c r="C60" s="1">
        <f>[4]Motoristas!C$25</f>
        <v>0</v>
      </c>
      <c r="D60" s="1">
        <f>[4]Motoristas!D$25</f>
        <v>0</v>
      </c>
      <c r="E60" s="1">
        <f>[4]Motoristas!E$25</f>
        <v>0</v>
      </c>
      <c r="F60" s="1">
        <f>[4]Motoristas!F$25</f>
        <v>0</v>
      </c>
      <c r="G60" s="1">
        <f>[4]Motoristas!G$25</f>
        <v>0</v>
      </c>
      <c r="H60" s="1">
        <f>[4]Motoristas!H$25</f>
        <v>0</v>
      </c>
      <c r="I60" s="1">
        <f>[4]Motoristas!I$25</f>
        <v>0</v>
      </c>
      <c r="J60" s="1">
        <f>[4]Motoristas!J$25</f>
        <v>0</v>
      </c>
    </row>
    <row r="61" spans="1:21">
      <c r="A61" s="3" t="s">
        <v>4</v>
      </c>
      <c r="B61" s="1">
        <f>[5]Motoristas!B$25</f>
        <v>0</v>
      </c>
      <c r="C61" s="1">
        <f>[5]Motoristas!C$25</f>
        <v>0</v>
      </c>
      <c r="D61" s="1">
        <f>[5]Motoristas!D$25</f>
        <v>0</v>
      </c>
      <c r="E61" s="1">
        <f>[5]Motoristas!E$25</f>
        <v>0</v>
      </c>
      <c r="F61" s="1">
        <f>[5]Motoristas!F$25</f>
        <v>0</v>
      </c>
      <c r="G61" s="1">
        <f>[5]Motoristas!G$25</f>
        <v>0</v>
      </c>
      <c r="H61" s="1">
        <f>[5]Motoristas!H$25</f>
        <v>0</v>
      </c>
      <c r="I61" s="1">
        <f>[5]Motoristas!I$25</f>
        <v>0</v>
      </c>
      <c r="J61" s="1">
        <f>[5]Motoristas!J$25</f>
        <v>0</v>
      </c>
    </row>
    <row r="62" spans="1:21">
      <c r="A62" s="3" t="s">
        <v>5</v>
      </c>
      <c r="B62" s="1">
        <f>[6]Motoristas!B$25</f>
        <v>0</v>
      </c>
      <c r="C62" s="1">
        <f>[6]Motoristas!C$25</f>
        <v>0</v>
      </c>
      <c r="D62" s="1">
        <f>[6]Motoristas!D$25</f>
        <v>0</v>
      </c>
      <c r="E62" s="1">
        <f>[6]Motoristas!E$25</f>
        <v>0</v>
      </c>
      <c r="F62" s="1">
        <f>[6]Motoristas!F$25</f>
        <v>0</v>
      </c>
      <c r="G62" s="1">
        <f>[6]Motoristas!G$25</f>
        <v>0</v>
      </c>
      <c r="H62" s="1">
        <f>[6]Motoristas!H$25</f>
        <v>0</v>
      </c>
      <c r="I62" s="1">
        <f>[6]Motoristas!I$25</f>
        <v>0</v>
      </c>
      <c r="J62" s="1">
        <f>[6]Motoristas!J$25</f>
        <v>0</v>
      </c>
    </row>
    <row r="63" spans="1:21">
      <c r="A63" s="3" t="s">
        <v>6</v>
      </c>
      <c r="B63" s="1">
        <f>[7]Motoristas!B$25</f>
        <v>0</v>
      </c>
      <c r="C63" s="1">
        <f>[7]Motoristas!C$25</f>
        <v>0</v>
      </c>
      <c r="D63" s="1">
        <f>[7]Motoristas!D$25</f>
        <v>0</v>
      </c>
      <c r="E63" s="1">
        <f>[7]Motoristas!E$25</f>
        <v>0</v>
      </c>
      <c r="F63" s="1">
        <f>[7]Motoristas!F$25</f>
        <v>0</v>
      </c>
      <c r="G63" s="1">
        <f>[7]Motoristas!G$25</f>
        <v>0</v>
      </c>
      <c r="H63" s="1">
        <f>[7]Motoristas!H$25</f>
        <v>0</v>
      </c>
      <c r="I63" s="1">
        <f>[7]Motoristas!I$25</f>
        <v>0</v>
      </c>
      <c r="J63" s="1">
        <f>[7]Motoristas!J$25</f>
        <v>0</v>
      </c>
    </row>
    <row r="64" spans="1:21">
      <c r="A64" s="3" t="s">
        <v>7</v>
      </c>
      <c r="B64" s="1">
        <f>[8]Motoristas!B$25</f>
        <v>0</v>
      </c>
      <c r="C64" s="1">
        <f>[8]Motoristas!C$25</f>
        <v>0</v>
      </c>
      <c r="D64" s="1">
        <f>[8]Motoristas!D$25</f>
        <v>0</v>
      </c>
      <c r="E64" s="1">
        <f>[8]Motoristas!E$25</f>
        <v>0</v>
      </c>
      <c r="F64" s="1">
        <f>[8]Motoristas!F$25</f>
        <v>0</v>
      </c>
      <c r="G64" s="1">
        <f>[8]Motoristas!G$25</f>
        <v>0</v>
      </c>
      <c r="H64" s="1">
        <f>[8]Motoristas!H$25</f>
        <v>0</v>
      </c>
      <c r="I64" s="1">
        <f>[8]Motoristas!I$25</f>
        <v>0</v>
      </c>
      <c r="J64" s="1">
        <f>[8]Motoristas!J$25</f>
        <v>0</v>
      </c>
    </row>
    <row r="65" spans="1:10">
      <c r="A65" s="3" t="s">
        <v>8</v>
      </c>
      <c r="B65" s="1">
        <f>[9]Motoristas!B$25</f>
        <v>0</v>
      </c>
      <c r="C65" s="1">
        <f>[9]Motoristas!C$25</f>
        <v>0</v>
      </c>
      <c r="D65" s="1">
        <f>[9]Motoristas!D$25</f>
        <v>0</v>
      </c>
      <c r="E65" s="1">
        <f>[9]Motoristas!E$25</f>
        <v>0</v>
      </c>
      <c r="F65" s="1">
        <f>[9]Motoristas!F$25</f>
        <v>0</v>
      </c>
      <c r="G65" s="1">
        <f>[9]Motoristas!G$25</f>
        <v>0</v>
      </c>
      <c r="H65" s="1">
        <f>[9]Motoristas!H$25</f>
        <v>0</v>
      </c>
      <c r="I65" s="1">
        <f>[9]Motoristas!I$25</f>
        <v>0</v>
      </c>
      <c r="J65" s="1">
        <f>[9]Motoristas!J$25</f>
        <v>0</v>
      </c>
    </row>
    <row r="66" spans="1:10">
      <c r="A66" s="3" t="s">
        <v>9</v>
      </c>
      <c r="B66" s="1">
        <f>[10]Motoristas!B$25</f>
        <v>0</v>
      </c>
      <c r="C66" s="1">
        <f>[10]Motoristas!C$25</f>
        <v>0</v>
      </c>
      <c r="D66" s="1">
        <f>[10]Motoristas!D$25</f>
        <v>0</v>
      </c>
      <c r="E66" s="1">
        <f>[10]Motoristas!E$25</f>
        <v>0</v>
      </c>
      <c r="F66" s="1">
        <f>[10]Motoristas!F$25</f>
        <v>0</v>
      </c>
      <c r="G66" s="1">
        <f>[10]Motoristas!G$25</f>
        <v>0</v>
      </c>
      <c r="H66" s="1">
        <f>[10]Motoristas!H$25</f>
        <v>0</v>
      </c>
      <c r="I66" s="1">
        <f>[10]Motoristas!I$25</f>
        <v>0</v>
      </c>
      <c r="J66" s="1">
        <f>[10]Motoristas!J$25</f>
        <v>0</v>
      </c>
    </row>
    <row r="67" spans="1:10">
      <c r="A67" s="3" t="s">
        <v>10</v>
      </c>
      <c r="B67" s="1">
        <f>[11]Motoristas!B$25</f>
        <v>0</v>
      </c>
      <c r="C67" s="1">
        <f>[11]Motoristas!C$25</f>
        <v>0</v>
      </c>
      <c r="D67" s="1">
        <f>[11]Motoristas!D$25</f>
        <v>0</v>
      </c>
      <c r="E67" s="1">
        <f>[11]Motoristas!E$25</f>
        <v>0</v>
      </c>
      <c r="F67" s="1">
        <f>[11]Motoristas!F$25</f>
        <v>0</v>
      </c>
      <c r="G67" s="1">
        <f>[11]Motoristas!G$25</f>
        <v>0</v>
      </c>
      <c r="H67" s="1">
        <f>[11]Motoristas!H$25</f>
        <v>0</v>
      </c>
      <c r="I67" s="1">
        <f>[11]Motoristas!I$25</f>
        <v>0</v>
      </c>
      <c r="J67" s="1">
        <f>[11]Motoristas!J$25</f>
        <v>0</v>
      </c>
    </row>
    <row r="68" spans="1:10">
      <c r="A68" s="3" t="s">
        <v>11</v>
      </c>
      <c r="B68" s="1">
        <f>[12]Motoristas!B$25</f>
        <v>0</v>
      </c>
      <c r="C68" s="1">
        <f>[12]Motoristas!C$25</f>
        <v>0</v>
      </c>
      <c r="D68" s="1">
        <f>[12]Motoristas!D$25</f>
        <v>0</v>
      </c>
      <c r="E68" s="1">
        <f>[12]Motoristas!E$25</f>
        <v>0</v>
      </c>
      <c r="F68" s="1">
        <f>[12]Motoristas!F$25</f>
        <v>0</v>
      </c>
      <c r="G68" s="1">
        <f>[12]Motoristas!G$25</f>
        <v>0</v>
      </c>
      <c r="H68" s="1">
        <f>[12]Motoristas!H$25</f>
        <v>0</v>
      </c>
      <c r="I68" s="1">
        <f>[12]Motoristas!I$25</f>
        <v>0</v>
      </c>
      <c r="J68" s="1">
        <f>[12]Motoristas!J$25</f>
        <v>0</v>
      </c>
    </row>
    <row r="69" spans="1:10">
      <c r="A69" s="3" t="s">
        <v>12</v>
      </c>
      <c r="B69" s="1">
        <f>[13]Motoristas!B$25</f>
        <v>0</v>
      </c>
      <c r="C69" s="1">
        <f>[13]Motoristas!C$25</f>
        <v>0</v>
      </c>
      <c r="D69" s="1">
        <f>[13]Motoristas!D$25</f>
        <v>0</v>
      </c>
      <c r="E69" s="1">
        <f>[13]Motoristas!E$25</f>
        <v>0</v>
      </c>
      <c r="F69" s="1">
        <f>[13]Motoristas!F$25</f>
        <v>0</v>
      </c>
      <c r="G69" s="1">
        <f>[13]Motoristas!G$25</f>
        <v>0</v>
      </c>
      <c r="H69" s="1">
        <f>[13]Motoristas!H$25</f>
        <v>0</v>
      </c>
      <c r="I69" s="1">
        <f>[13]Motoristas!I$25</f>
        <v>0</v>
      </c>
      <c r="J69" s="1">
        <f>[13]Motoristas!J$25</f>
        <v>0</v>
      </c>
    </row>
    <row r="70" spans="1:10">
      <c r="A70" s="4" t="s">
        <v>13</v>
      </c>
      <c r="B70" s="7">
        <f>SUM(B57:B69)</f>
        <v>47914</v>
      </c>
      <c r="C70" s="7">
        <f t="shared" ref="C70:H70" si="0">SUM(C57:C69)</f>
        <v>0</v>
      </c>
      <c r="D70" s="7">
        <f t="shared" si="0"/>
        <v>0</v>
      </c>
      <c r="E70" s="7">
        <f t="shared" si="0"/>
        <v>1</v>
      </c>
      <c r="F70" s="7">
        <f t="shared" si="0"/>
        <v>0</v>
      </c>
      <c r="G70" s="7">
        <f t="shared" si="0"/>
        <v>0</v>
      </c>
      <c r="H70" s="7">
        <f t="shared" si="0"/>
        <v>0</v>
      </c>
      <c r="I70" s="7">
        <f>SUM(I57:I69)</f>
        <v>0</v>
      </c>
      <c r="J70" s="7">
        <f>SUM(J57:J69)</f>
        <v>0</v>
      </c>
    </row>
  </sheetData>
  <sheetProtection sheet="1" objects="1" scenarios="1"/>
  <mergeCells count="3">
    <mergeCell ref="A2:C2"/>
    <mergeCell ref="D2:E2"/>
    <mergeCell ref="A6:D7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U70"/>
  <sheetViews>
    <sheetView workbookViewId="0"/>
  </sheetViews>
  <sheetFormatPr defaultRowHeight="15"/>
  <cols>
    <col min="1" max="1" width="14.28515625" style="1" customWidth="1"/>
    <col min="2" max="3" width="9.140625" style="1"/>
    <col min="4" max="4" width="13.42578125" style="1" customWidth="1"/>
    <col min="5" max="5" width="12.42578125" style="1" customWidth="1"/>
    <col min="6" max="7" width="9.140625" style="1"/>
    <col min="8" max="8" width="12.28515625" style="1" customWidth="1"/>
    <col min="9" max="16384" width="9.140625" style="1"/>
  </cols>
  <sheetData>
    <row r="1" spans="1:6" s="8" customFormat="1">
      <c r="D1" s="10"/>
      <c r="E1" s="10"/>
      <c r="F1" s="10"/>
    </row>
    <row r="2" spans="1:6" s="8" customFormat="1" ht="18">
      <c r="A2" s="19"/>
      <c r="B2" s="19"/>
      <c r="C2" s="19"/>
      <c r="D2" s="22"/>
      <c r="E2" s="22"/>
      <c r="F2" s="10"/>
    </row>
    <row r="3" spans="1:6" s="8" customFormat="1">
      <c r="D3" s="10"/>
      <c r="E3" s="10"/>
      <c r="F3" s="10"/>
    </row>
    <row r="4" spans="1:6" s="8" customFormat="1"/>
    <row r="6" spans="1:6">
      <c r="A6" s="23" t="s">
        <v>29</v>
      </c>
      <c r="B6" s="23"/>
      <c r="C6" s="23"/>
      <c r="D6" s="23"/>
    </row>
    <row r="7" spans="1:6">
      <c r="A7" s="23"/>
      <c r="B7" s="23"/>
      <c r="C7" s="23"/>
      <c r="D7" s="23"/>
    </row>
    <row r="56" spans="1:21" ht="90.75" thickBot="1">
      <c r="B56" s="5" t="s">
        <v>17</v>
      </c>
      <c r="C56" s="5" t="s">
        <v>19</v>
      </c>
      <c r="D56" s="5" t="s">
        <v>33</v>
      </c>
      <c r="E56" s="5" t="s">
        <v>16</v>
      </c>
      <c r="F56" s="6" t="s">
        <v>34</v>
      </c>
      <c r="G56" s="5" t="s">
        <v>35</v>
      </c>
      <c r="H56" s="5" t="s">
        <v>15</v>
      </c>
      <c r="I56" s="5" t="s">
        <v>36</v>
      </c>
      <c r="J56" s="5" t="s">
        <v>45</v>
      </c>
      <c r="L56" s="14"/>
      <c r="M56" s="15" t="s">
        <v>46</v>
      </c>
      <c r="N56" s="15" t="s">
        <v>47</v>
      </c>
      <c r="O56" s="15" t="s">
        <v>48</v>
      </c>
      <c r="P56" s="15" t="s">
        <v>49</v>
      </c>
      <c r="Q56" s="15" t="s">
        <v>50</v>
      </c>
      <c r="R56" s="15" t="s">
        <v>51</v>
      </c>
      <c r="S56" s="15" t="s">
        <v>52</v>
      </c>
      <c r="T56" s="16" t="s">
        <v>53</v>
      </c>
      <c r="U56" s="15" t="s">
        <v>54</v>
      </c>
    </row>
    <row r="57" spans="1:21" ht="16.5" thickTop="1" thickBot="1">
      <c r="A57" s="3" t="s">
        <v>0</v>
      </c>
      <c r="B57" s="1">
        <f>[1]Motoristas!B$26</f>
        <v>0</v>
      </c>
      <c r="C57" s="1">
        <f>[1]Motoristas!C$26</f>
        <v>0</v>
      </c>
      <c r="D57" s="1">
        <f>[1]Motoristas!D$26</f>
        <v>0</v>
      </c>
      <c r="E57" s="1">
        <f>[1]Motoristas!E$26</f>
        <v>0</v>
      </c>
      <c r="F57" s="1">
        <f>[1]Motoristas!F$26</f>
        <v>0</v>
      </c>
      <c r="G57" s="1">
        <f>[1]Motoristas!G$26</f>
        <v>0</v>
      </c>
      <c r="H57" s="1">
        <f>[1]Motoristas!H$26</f>
        <v>0</v>
      </c>
      <c r="I57" s="1">
        <f>[1]Motoristas!I$26</f>
        <v>0</v>
      </c>
      <c r="J57" s="1">
        <f>[1]Motoristas!J$26</f>
        <v>0</v>
      </c>
      <c r="L57" s="17" t="s">
        <v>55</v>
      </c>
      <c r="M57" s="18">
        <f>[14]Janeiro!T$38</f>
        <v>0</v>
      </c>
      <c r="N57" s="18">
        <f>[14]Janeiro!U$38</f>
        <v>0</v>
      </c>
      <c r="O57" s="18">
        <f>[14]Janeiro!V$38</f>
        <v>0</v>
      </c>
      <c r="P57" s="18">
        <f>[14]Janeiro!W$38</f>
        <v>0</v>
      </c>
      <c r="Q57" s="18">
        <f>[14]Janeiro!X$38</f>
        <v>0</v>
      </c>
      <c r="R57" s="18">
        <f>[14]Janeiro!Y$38</f>
        <v>0</v>
      </c>
      <c r="S57" s="18">
        <f>[14]Janeiro!Z$38</f>
        <v>0</v>
      </c>
      <c r="T57" s="18">
        <f>[14]Janeiro!AA$38</f>
        <v>0</v>
      </c>
      <c r="U57" s="18">
        <f>[14]Janeiro!AB$38</f>
        <v>0</v>
      </c>
    </row>
    <row r="58" spans="1:21" ht="16.5" thickTop="1" thickBot="1">
      <c r="A58" s="3" t="s">
        <v>1</v>
      </c>
      <c r="B58" s="1">
        <f>[2]Motoristas!B$26</f>
        <v>31421</v>
      </c>
      <c r="C58" s="1">
        <f>[2]Motoristas!C$26</f>
        <v>0</v>
      </c>
      <c r="D58" s="1">
        <f>[2]Motoristas!D$26</f>
        <v>0</v>
      </c>
      <c r="E58" s="1">
        <f>[2]Motoristas!E$26</f>
        <v>0</v>
      </c>
      <c r="F58" s="1">
        <f>[2]Motoristas!F$26</f>
        <v>0</v>
      </c>
      <c r="G58" s="1">
        <f>[2]Motoristas!G$26</f>
        <v>0</v>
      </c>
      <c r="H58" s="1">
        <f>[2]Motoristas!H$26</f>
        <v>0</v>
      </c>
      <c r="I58" s="1">
        <f>[2]Motoristas!I$26</f>
        <v>0</v>
      </c>
      <c r="J58" s="1">
        <f>[2]Motoristas!J$26</f>
        <v>0</v>
      </c>
      <c r="L58" s="17" t="s">
        <v>56</v>
      </c>
      <c r="M58" s="18">
        <f>[14]Julho!T$38</f>
        <v>0</v>
      </c>
      <c r="N58" s="18">
        <f>[14]Julho!U$38</f>
        <v>0</v>
      </c>
      <c r="O58" s="18">
        <f>[14]Julho!V$38</f>
        <v>0</v>
      </c>
      <c r="P58" s="18">
        <f>[14]Julho!W$38</f>
        <v>0</v>
      </c>
      <c r="Q58" s="18">
        <f>[14]Julho!X$38</f>
        <v>0</v>
      </c>
      <c r="R58" s="18">
        <f>[14]Julho!Y$38</f>
        <v>0</v>
      </c>
      <c r="S58" s="18">
        <f>[14]Julho!Z$38</f>
        <v>0</v>
      </c>
      <c r="T58" s="18">
        <f>[14]Julho!AA$38</f>
        <v>0</v>
      </c>
      <c r="U58" s="18">
        <f>[14]Julho!AB$38</f>
        <v>0</v>
      </c>
    </row>
    <row r="59" spans="1:21" ht="16.5" thickTop="1" thickBot="1">
      <c r="A59" s="3" t="s">
        <v>2</v>
      </c>
      <c r="B59" s="1">
        <f>[3]Motoristas!B$26</f>
        <v>0</v>
      </c>
      <c r="C59" s="1">
        <f>[3]Motoristas!C$26</f>
        <v>0</v>
      </c>
      <c r="D59" s="1">
        <f>[3]Motoristas!D$26</f>
        <v>0</v>
      </c>
      <c r="E59" s="1">
        <f>[3]Motoristas!E$26</f>
        <v>0</v>
      </c>
      <c r="F59" s="1">
        <f>[3]Motoristas!F$26</f>
        <v>0</v>
      </c>
      <c r="G59" s="1">
        <f>[3]Motoristas!G$26</f>
        <v>0</v>
      </c>
      <c r="H59" s="1">
        <f>[3]Motoristas!H$26</f>
        <v>0</v>
      </c>
      <c r="I59" s="1">
        <f>[3]Motoristas!I$26</f>
        <v>0</v>
      </c>
      <c r="J59" s="1">
        <f>[3]Motoristas!J$26</f>
        <v>0</v>
      </c>
      <c r="L59" s="17" t="s">
        <v>57</v>
      </c>
      <c r="M59" s="18">
        <f>[14]Novembro!T$38</f>
        <v>0</v>
      </c>
      <c r="N59" s="18">
        <f>[14]Novembro!U$38</f>
        <v>0</v>
      </c>
      <c r="O59" s="18">
        <f>[14]Novembro!V$38</f>
        <v>0</v>
      </c>
      <c r="P59" s="18">
        <f>[14]Novembro!W$38</f>
        <v>0</v>
      </c>
      <c r="Q59" s="18">
        <f>[14]Novembro!X$38</f>
        <v>0</v>
      </c>
      <c r="R59" s="18">
        <f>[14]Novembro!Y$38</f>
        <v>0</v>
      </c>
      <c r="S59" s="18">
        <f>[14]Novembro!Z$38</f>
        <v>0</v>
      </c>
      <c r="T59" s="18">
        <f>[14]Novembro!AA$38</f>
        <v>0</v>
      </c>
      <c r="U59" s="18">
        <f>[14]Novembro!AB$38</f>
        <v>0</v>
      </c>
    </row>
    <row r="60" spans="1:21" ht="15.75" thickTop="1">
      <c r="A60" s="3" t="s">
        <v>3</v>
      </c>
      <c r="B60" s="1">
        <f>[4]Motoristas!B$26</f>
        <v>0</v>
      </c>
      <c r="C60" s="1">
        <f>[4]Motoristas!C$26</f>
        <v>0</v>
      </c>
      <c r="D60" s="1">
        <f>[4]Motoristas!D$26</f>
        <v>0</v>
      </c>
      <c r="E60" s="1">
        <f>[4]Motoristas!E$26</f>
        <v>0</v>
      </c>
      <c r="F60" s="1">
        <f>[4]Motoristas!F$26</f>
        <v>0</v>
      </c>
      <c r="G60" s="1">
        <f>[4]Motoristas!G$26</f>
        <v>0</v>
      </c>
      <c r="H60" s="1">
        <f>[4]Motoristas!H$26</f>
        <v>0</v>
      </c>
      <c r="I60" s="1">
        <f>[4]Motoristas!I$26</f>
        <v>0</v>
      </c>
      <c r="J60" s="1">
        <f>[4]Motoristas!J$26</f>
        <v>0</v>
      </c>
    </row>
    <row r="61" spans="1:21">
      <c r="A61" s="3" t="s">
        <v>4</v>
      </c>
      <c r="B61" s="1">
        <f>[5]Motoristas!B$26</f>
        <v>0</v>
      </c>
      <c r="C61" s="1">
        <f>[5]Motoristas!C$26</f>
        <v>0</v>
      </c>
      <c r="D61" s="1">
        <f>[5]Motoristas!D$26</f>
        <v>0</v>
      </c>
      <c r="E61" s="1">
        <f>[5]Motoristas!E$26</f>
        <v>0</v>
      </c>
      <c r="F61" s="1">
        <f>[5]Motoristas!F$26</f>
        <v>0</v>
      </c>
      <c r="G61" s="1">
        <f>[5]Motoristas!G$26</f>
        <v>0</v>
      </c>
      <c r="H61" s="1">
        <f>[5]Motoristas!H$26</f>
        <v>0</v>
      </c>
      <c r="I61" s="1">
        <f>[5]Motoristas!I$26</f>
        <v>0</v>
      </c>
      <c r="J61" s="1">
        <f>[5]Motoristas!J$26</f>
        <v>0</v>
      </c>
    </row>
    <row r="62" spans="1:21">
      <c r="A62" s="3" t="s">
        <v>5</v>
      </c>
      <c r="B62" s="1">
        <f>[6]Motoristas!B$26</f>
        <v>0</v>
      </c>
      <c r="C62" s="1">
        <f>[6]Motoristas!C$26</f>
        <v>0</v>
      </c>
      <c r="D62" s="1">
        <f>[6]Motoristas!D$26</f>
        <v>0</v>
      </c>
      <c r="E62" s="1">
        <f>[6]Motoristas!E$26</f>
        <v>0</v>
      </c>
      <c r="F62" s="1">
        <f>[6]Motoristas!F$26</f>
        <v>0</v>
      </c>
      <c r="G62" s="1">
        <f>[6]Motoristas!G$26</f>
        <v>0</v>
      </c>
      <c r="H62" s="1">
        <f>[6]Motoristas!H$26</f>
        <v>0</v>
      </c>
      <c r="I62" s="1">
        <f>[6]Motoristas!I$26</f>
        <v>0</v>
      </c>
      <c r="J62" s="1">
        <f>[6]Motoristas!J$26</f>
        <v>0</v>
      </c>
    </row>
    <row r="63" spans="1:21">
      <c r="A63" s="3" t="s">
        <v>6</v>
      </c>
      <c r="B63" s="1">
        <f>[7]Motoristas!B$26</f>
        <v>0</v>
      </c>
      <c r="C63" s="1">
        <f>[7]Motoristas!C$26</f>
        <v>0</v>
      </c>
      <c r="D63" s="1">
        <f>[7]Motoristas!D$26</f>
        <v>0</v>
      </c>
      <c r="E63" s="1">
        <f>[7]Motoristas!E$26</f>
        <v>0</v>
      </c>
      <c r="F63" s="1">
        <f>[7]Motoristas!F$26</f>
        <v>0</v>
      </c>
      <c r="G63" s="1">
        <f>[7]Motoristas!G$26</f>
        <v>0</v>
      </c>
      <c r="H63" s="1">
        <f>[7]Motoristas!H$26</f>
        <v>0</v>
      </c>
      <c r="I63" s="1">
        <f>[7]Motoristas!I$26</f>
        <v>0</v>
      </c>
      <c r="J63" s="1">
        <f>[7]Motoristas!J$26</f>
        <v>0</v>
      </c>
    </row>
    <row r="64" spans="1:21">
      <c r="A64" s="3" t="s">
        <v>7</v>
      </c>
      <c r="B64" s="1">
        <f>[8]Motoristas!B$26</f>
        <v>0</v>
      </c>
      <c r="C64" s="1">
        <f>[8]Motoristas!C$26</f>
        <v>0</v>
      </c>
      <c r="D64" s="1">
        <f>[8]Motoristas!D$26</f>
        <v>0</v>
      </c>
      <c r="E64" s="1">
        <f>[8]Motoristas!E$26</f>
        <v>0</v>
      </c>
      <c r="F64" s="1">
        <f>[8]Motoristas!F$26</f>
        <v>0</v>
      </c>
      <c r="G64" s="1">
        <f>[8]Motoristas!G$26</f>
        <v>0</v>
      </c>
      <c r="H64" s="1">
        <f>[8]Motoristas!H$26</f>
        <v>0</v>
      </c>
      <c r="I64" s="1">
        <f>[8]Motoristas!I$26</f>
        <v>0</v>
      </c>
      <c r="J64" s="1">
        <f>[8]Motoristas!J$26</f>
        <v>0</v>
      </c>
    </row>
    <row r="65" spans="1:10">
      <c r="A65" s="3" t="s">
        <v>8</v>
      </c>
      <c r="B65" s="1">
        <f>[9]Motoristas!B$26</f>
        <v>0</v>
      </c>
      <c r="C65" s="1">
        <f>[9]Motoristas!C$26</f>
        <v>0</v>
      </c>
      <c r="D65" s="1">
        <f>[9]Motoristas!D$26</f>
        <v>0</v>
      </c>
      <c r="E65" s="1">
        <f>[9]Motoristas!E$26</f>
        <v>0</v>
      </c>
      <c r="F65" s="1">
        <f>[9]Motoristas!F$26</f>
        <v>0</v>
      </c>
      <c r="G65" s="1">
        <f>[9]Motoristas!G$26</f>
        <v>0</v>
      </c>
      <c r="H65" s="1">
        <f>[9]Motoristas!H$26</f>
        <v>0</v>
      </c>
      <c r="I65" s="1">
        <f>[9]Motoristas!I$26</f>
        <v>0</v>
      </c>
      <c r="J65" s="1">
        <f>[9]Motoristas!J$26</f>
        <v>0</v>
      </c>
    </row>
    <row r="66" spans="1:10">
      <c r="A66" s="3" t="s">
        <v>9</v>
      </c>
      <c r="B66" s="1">
        <f>[10]Motoristas!B$26</f>
        <v>0</v>
      </c>
      <c r="C66" s="1">
        <f>[10]Motoristas!C$26</f>
        <v>0</v>
      </c>
      <c r="D66" s="1">
        <f>[10]Motoristas!D$26</f>
        <v>0</v>
      </c>
      <c r="E66" s="1">
        <f>[10]Motoristas!E$26</f>
        <v>0</v>
      </c>
      <c r="F66" s="1">
        <f>[10]Motoristas!F$26</f>
        <v>0</v>
      </c>
      <c r="G66" s="1">
        <f>[10]Motoristas!G$26</f>
        <v>0</v>
      </c>
      <c r="H66" s="1">
        <f>[10]Motoristas!H$26</f>
        <v>0</v>
      </c>
      <c r="I66" s="1">
        <f>[10]Motoristas!I$26</f>
        <v>0</v>
      </c>
      <c r="J66" s="1">
        <f>[10]Motoristas!J$26</f>
        <v>0</v>
      </c>
    </row>
    <row r="67" spans="1:10">
      <c r="A67" s="3" t="s">
        <v>10</v>
      </c>
      <c r="B67" s="1">
        <f>[11]Motoristas!B$26</f>
        <v>0</v>
      </c>
      <c r="C67" s="1">
        <f>[11]Motoristas!C$26</f>
        <v>0</v>
      </c>
      <c r="D67" s="1">
        <f>[11]Motoristas!D$26</f>
        <v>0</v>
      </c>
      <c r="E67" s="1">
        <f>[11]Motoristas!E$26</f>
        <v>0</v>
      </c>
      <c r="F67" s="1">
        <f>[11]Motoristas!F$26</f>
        <v>0</v>
      </c>
      <c r="G67" s="1">
        <f>[11]Motoristas!G$26</f>
        <v>0</v>
      </c>
      <c r="H67" s="1">
        <f>[11]Motoristas!H$26</f>
        <v>0</v>
      </c>
      <c r="I67" s="1">
        <f>[11]Motoristas!I$26</f>
        <v>0</v>
      </c>
      <c r="J67" s="1">
        <f>[11]Motoristas!J$26</f>
        <v>0</v>
      </c>
    </row>
    <row r="68" spans="1:10">
      <c r="A68" s="3" t="s">
        <v>11</v>
      </c>
      <c r="B68" s="1">
        <f>[12]Motoristas!B$26</f>
        <v>0</v>
      </c>
      <c r="C68" s="1">
        <f>[12]Motoristas!C$26</f>
        <v>0</v>
      </c>
      <c r="D68" s="1">
        <f>[12]Motoristas!D$26</f>
        <v>0</v>
      </c>
      <c r="E68" s="1">
        <f>[12]Motoristas!E$26</f>
        <v>0</v>
      </c>
      <c r="F68" s="1">
        <f>[12]Motoristas!F$26</f>
        <v>0</v>
      </c>
      <c r="G68" s="1">
        <f>[12]Motoristas!G$26</f>
        <v>0</v>
      </c>
      <c r="H68" s="1">
        <f>[12]Motoristas!H$26</f>
        <v>0</v>
      </c>
      <c r="I68" s="1">
        <f>[12]Motoristas!I$26</f>
        <v>0</v>
      </c>
      <c r="J68" s="1">
        <f>[12]Motoristas!J$26</f>
        <v>0</v>
      </c>
    </row>
    <row r="69" spans="1:10">
      <c r="A69" s="3" t="s">
        <v>12</v>
      </c>
      <c r="B69" s="1">
        <f>[13]Motoristas!B$26</f>
        <v>0</v>
      </c>
      <c r="C69" s="1">
        <f>[13]Motoristas!C$26</f>
        <v>0</v>
      </c>
      <c r="D69" s="1">
        <f>[13]Motoristas!D$26</f>
        <v>0</v>
      </c>
      <c r="E69" s="1">
        <f>[13]Motoristas!E$26</f>
        <v>0</v>
      </c>
      <c r="F69" s="1">
        <f>[13]Motoristas!F$26</f>
        <v>0</v>
      </c>
      <c r="G69" s="1">
        <f>[13]Motoristas!G$26</f>
        <v>0</v>
      </c>
      <c r="H69" s="1">
        <f>[13]Motoristas!H$26</f>
        <v>0</v>
      </c>
      <c r="I69" s="1">
        <f>[13]Motoristas!I$26</f>
        <v>0</v>
      </c>
      <c r="J69" s="1">
        <f>[13]Motoristas!J$26</f>
        <v>0</v>
      </c>
    </row>
    <row r="70" spans="1:10">
      <c r="A70" s="4" t="s">
        <v>13</v>
      </c>
      <c r="B70" s="7">
        <f>SUM(B57:B69)</f>
        <v>31421</v>
      </c>
      <c r="C70" s="7">
        <f t="shared" ref="C70:I70" si="0">SUM(C57:C69)</f>
        <v>0</v>
      </c>
      <c r="D70" s="7">
        <f t="shared" si="0"/>
        <v>0</v>
      </c>
      <c r="E70" s="7">
        <f t="shared" si="0"/>
        <v>0</v>
      </c>
      <c r="F70" s="7">
        <f t="shared" si="0"/>
        <v>0</v>
      </c>
      <c r="G70" s="7">
        <f t="shared" si="0"/>
        <v>0</v>
      </c>
      <c r="H70" s="7">
        <f t="shared" si="0"/>
        <v>0</v>
      </c>
      <c r="I70" s="7">
        <f t="shared" si="0"/>
        <v>0</v>
      </c>
      <c r="J70" s="7">
        <f t="shared" ref="J70" si="1">SUM(J57:J69)</f>
        <v>0</v>
      </c>
    </row>
  </sheetData>
  <sheetProtection sheet="1" objects="1" scenarios="1"/>
  <mergeCells count="3">
    <mergeCell ref="A2:C2"/>
    <mergeCell ref="D2:E2"/>
    <mergeCell ref="A6:D7"/>
  </mergeCells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U70"/>
  <sheetViews>
    <sheetView workbookViewId="0"/>
  </sheetViews>
  <sheetFormatPr defaultRowHeight="15"/>
  <cols>
    <col min="1" max="1" width="14.28515625" style="1" customWidth="1"/>
    <col min="2" max="3" width="9.140625" style="1"/>
    <col min="4" max="4" width="13.42578125" style="1" customWidth="1"/>
    <col min="5" max="5" width="12.42578125" style="1" customWidth="1"/>
    <col min="6" max="7" width="9.140625" style="1"/>
    <col min="8" max="8" width="12.28515625" style="1" customWidth="1"/>
    <col min="9" max="16384" width="9.140625" style="1"/>
  </cols>
  <sheetData>
    <row r="1" spans="1:6" s="8" customFormat="1">
      <c r="D1" s="10"/>
      <c r="E1" s="10"/>
      <c r="F1" s="10"/>
    </row>
    <row r="2" spans="1:6" s="8" customFormat="1" ht="18">
      <c r="A2" s="19"/>
      <c r="B2" s="19"/>
      <c r="C2" s="19"/>
      <c r="D2" s="22"/>
      <c r="E2" s="22"/>
      <c r="F2" s="10"/>
    </row>
    <row r="3" spans="1:6" s="8" customFormat="1">
      <c r="D3" s="10"/>
      <c r="E3" s="10"/>
      <c r="F3" s="10"/>
    </row>
    <row r="4" spans="1:6" s="8" customFormat="1"/>
    <row r="6" spans="1:6">
      <c r="A6" s="23" t="s">
        <v>30</v>
      </c>
      <c r="B6" s="23"/>
      <c r="C6" s="23"/>
      <c r="D6" s="23"/>
    </row>
    <row r="7" spans="1:6">
      <c r="A7" s="23"/>
      <c r="B7" s="23"/>
      <c r="C7" s="23"/>
      <c r="D7" s="23"/>
    </row>
    <row r="56" spans="1:21" ht="90.75" thickBot="1">
      <c r="B56" s="5" t="s">
        <v>17</v>
      </c>
      <c r="C56" s="5" t="s">
        <v>19</v>
      </c>
      <c r="D56" s="5" t="s">
        <v>33</v>
      </c>
      <c r="E56" s="5" t="s">
        <v>16</v>
      </c>
      <c r="F56" s="6" t="s">
        <v>34</v>
      </c>
      <c r="G56" s="5" t="s">
        <v>35</v>
      </c>
      <c r="H56" s="5" t="s">
        <v>15</v>
      </c>
      <c r="I56" s="5" t="s">
        <v>36</v>
      </c>
      <c r="J56" s="5" t="s">
        <v>45</v>
      </c>
      <c r="L56" s="14"/>
      <c r="M56" s="15" t="s">
        <v>46</v>
      </c>
      <c r="N56" s="15" t="s">
        <v>47</v>
      </c>
      <c r="O56" s="15" t="s">
        <v>48</v>
      </c>
      <c r="P56" s="15" t="s">
        <v>49</v>
      </c>
      <c r="Q56" s="15" t="s">
        <v>50</v>
      </c>
      <c r="R56" s="15" t="s">
        <v>51</v>
      </c>
      <c r="S56" s="15" t="s">
        <v>52</v>
      </c>
      <c r="T56" s="16" t="s">
        <v>53</v>
      </c>
      <c r="U56" s="15" t="s">
        <v>54</v>
      </c>
    </row>
    <row r="57" spans="1:21" ht="16.5" thickTop="1" thickBot="1">
      <c r="A57" s="3" t="s">
        <v>0</v>
      </c>
      <c r="B57" s="1">
        <f>[1]Motoristas!B$27</f>
        <v>0</v>
      </c>
      <c r="C57" s="1">
        <f>[1]Motoristas!C$27</f>
        <v>0</v>
      </c>
      <c r="D57" s="1">
        <f>[1]Motoristas!D$27</f>
        <v>0</v>
      </c>
      <c r="E57" s="1">
        <f>[1]Motoristas!E$27</f>
        <v>0</v>
      </c>
      <c r="F57" s="1">
        <f>[1]Motoristas!F$27</f>
        <v>0</v>
      </c>
      <c r="G57" s="1">
        <f>[1]Motoristas!G$27</f>
        <v>0</v>
      </c>
      <c r="H57" s="1">
        <f>[1]Motoristas!H$27</f>
        <v>1</v>
      </c>
      <c r="I57" s="1">
        <f>[1]Motoristas!I$27</f>
        <v>0</v>
      </c>
      <c r="J57" s="1">
        <f>[1]Motoristas!J$27</f>
        <v>0</v>
      </c>
      <c r="L57" s="17" t="s">
        <v>55</v>
      </c>
      <c r="M57" s="18">
        <f>[14]Janeiro!T$39</f>
        <v>0</v>
      </c>
      <c r="N57" s="18">
        <f>[14]Janeiro!U$39</f>
        <v>0</v>
      </c>
      <c r="O57" s="18">
        <f>[14]Janeiro!V$39</f>
        <v>0</v>
      </c>
      <c r="P57" s="18">
        <f>[14]Janeiro!W$39</f>
        <v>0</v>
      </c>
      <c r="Q57" s="18">
        <f>[14]Janeiro!X$39</f>
        <v>0</v>
      </c>
      <c r="R57" s="18">
        <f>[14]Janeiro!Y$39</f>
        <v>0</v>
      </c>
      <c r="S57" s="18">
        <f>[14]Janeiro!Z$39</f>
        <v>0</v>
      </c>
      <c r="T57" s="18">
        <f>[14]Janeiro!AA$39</f>
        <v>0</v>
      </c>
      <c r="U57" s="18">
        <f>[14]Janeiro!AB$39</f>
        <v>0</v>
      </c>
    </row>
    <row r="58" spans="1:21" ht="16.5" thickTop="1" thickBot="1">
      <c r="A58" s="3" t="s">
        <v>1</v>
      </c>
      <c r="B58" s="1">
        <f>[2]Motoristas!B$27</f>
        <v>13395</v>
      </c>
      <c r="C58" s="1">
        <f>[2]Motoristas!C$27</f>
        <v>0</v>
      </c>
      <c r="D58" s="1">
        <f>[2]Motoristas!D$27</f>
        <v>0</v>
      </c>
      <c r="E58" s="1">
        <f>[2]Motoristas!E$27</f>
        <v>1</v>
      </c>
      <c r="F58" s="1">
        <f>[2]Motoristas!F$27</f>
        <v>0</v>
      </c>
      <c r="G58" s="1">
        <f>[2]Motoristas!G$27</f>
        <v>0</v>
      </c>
      <c r="H58" s="1">
        <f>[2]Motoristas!H$27</f>
        <v>0</v>
      </c>
      <c r="I58" s="1">
        <f>[2]Motoristas!I$27</f>
        <v>0</v>
      </c>
      <c r="J58" s="1">
        <f>[2]Motoristas!J$27</f>
        <v>0</v>
      </c>
      <c r="L58" s="17" t="s">
        <v>56</v>
      </c>
      <c r="M58" s="18">
        <f>[14]Julho!T$39</f>
        <v>0</v>
      </c>
      <c r="N58" s="18">
        <f>[14]Julho!U$39</f>
        <v>0</v>
      </c>
      <c r="O58" s="18">
        <f>[14]Julho!V$39</f>
        <v>0</v>
      </c>
      <c r="P58" s="18">
        <f>[14]Julho!W$39</f>
        <v>0</v>
      </c>
      <c r="Q58" s="18">
        <f>[14]Julho!X$39</f>
        <v>0</v>
      </c>
      <c r="R58" s="18">
        <f>[14]Julho!Y$39</f>
        <v>0</v>
      </c>
      <c r="S58" s="18">
        <f>[14]Julho!Z$39</f>
        <v>0</v>
      </c>
      <c r="T58" s="18">
        <f>[14]Julho!AA$39</f>
        <v>0</v>
      </c>
      <c r="U58" s="18">
        <f>[14]Julho!AB$39</f>
        <v>0</v>
      </c>
    </row>
    <row r="59" spans="1:21" ht="16.5" thickTop="1" thickBot="1">
      <c r="A59" s="3" t="s">
        <v>2</v>
      </c>
      <c r="B59" s="1">
        <f>[3]Motoristas!B$27</f>
        <v>0</v>
      </c>
      <c r="C59" s="1">
        <f>[3]Motoristas!C$27</f>
        <v>0</v>
      </c>
      <c r="D59" s="1">
        <f>[3]Motoristas!D$27</f>
        <v>0</v>
      </c>
      <c r="E59" s="1">
        <f>[3]Motoristas!E$27</f>
        <v>0</v>
      </c>
      <c r="F59" s="1">
        <f>[3]Motoristas!F$27</f>
        <v>0</v>
      </c>
      <c r="G59" s="1">
        <f>[3]Motoristas!G$27</f>
        <v>0</v>
      </c>
      <c r="H59" s="1">
        <f>[3]Motoristas!H$27</f>
        <v>0</v>
      </c>
      <c r="I59" s="1">
        <f>[3]Motoristas!I$27</f>
        <v>0</v>
      </c>
      <c r="J59" s="1">
        <f>[3]Motoristas!J$27</f>
        <v>0</v>
      </c>
      <c r="L59" s="17" t="s">
        <v>57</v>
      </c>
      <c r="M59" s="18">
        <f>[14]Novembro!T$39</f>
        <v>0</v>
      </c>
      <c r="N59" s="18">
        <f>[14]Novembro!U$39</f>
        <v>0</v>
      </c>
      <c r="O59" s="18">
        <f>[14]Novembro!V$39</f>
        <v>0</v>
      </c>
      <c r="P59" s="18">
        <f>[14]Novembro!W$39</f>
        <v>0</v>
      </c>
      <c r="Q59" s="18">
        <f>[14]Novembro!X$39</f>
        <v>0</v>
      </c>
      <c r="R59" s="18">
        <f>[14]Novembro!Y$39</f>
        <v>0</v>
      </c>
      <c r="S59" s="18">
        <f>[14]Novembro!Z$39</f>
        <v>0</v>
      </c>
      <c r="T59" s="18">
        <f>[14]Novembro!AA$39</f>
        <v>0</v>
      </c>
      <c r="U59" s="18">
        <f>[14]Novembro!AB$39</f>
        <v>0</v>
      </c>
    </row>
    <row r="60" spans="1:21" ht="15.75" thickTop="1">
      <c r="A60" s="3" t="s">
        <v>3</v>
      </c>
      <c r="B60" s="1">
        <f>[4]Motoristas!B$27</f>
        <v>0</v>
      </c>
      <c r="C60" s="1">
        <f>[4]Motoristas!C$27</f>
        <v>0</v>
      </c>
      <c r="D60" s="1">
        <f>[4]Motoristas!D$27</f>
        <v>0</v>
      </c>
      <c r="E60" s="1">
        <f>[4]Motoristas!E$27</f>
        <v>0</v>
      </c>
      <c r="F60" s="1">
        <f>[4]Motoristas!F$27</f>
        <v>0</v>
      </c>
      <c r="G60" s="1">
        <f>[4]Motoristas!G$27</f>
        <v>0</v>
      </c>
      <c r="H60" s="1">
        <f>[4]Motoristas!H$27</f>
        <v>0</v>
      </c>
      <c r="I60" s="1">
        <f>[4]Motoristas!I$27</f>
        <v>0</v>
      </c>
      <c r="J60" s="1">
        <f>[4]Motoristas!J$27</f>
        <v>0</v>
      </c>
    </row>
    <row r="61" spans="1:21">
      <c r="A61" s="3" t="s">
        <v>4</v>
      </c>
      <c r="B61" s="1">
        <f>[5]Motoristas!B$27</f>
        <v>0</v>
      </c>
      <c r="C61" s="1">
        <f>[5]Motoristas!C$27</f>
        <v>0</v>
      </c>
      <c r="D61" s="1">
        <f>[5]Motoristas!D$27</f>
        <v>0</v>
      </c>
      <c r="E61" s="1">
        <f>[5]Motoristas!E$27</f>
        <v>0</v>
      </c>
      <c r="F61" s="1">
        <f>[5]Motoristas!F$27</f>
        <v>0</v>
      </c>
      <c r="G61" s="1">
        <f>[5]Motoristas!G$27</f>
        <v>0</v>
      </c>
      <c r="H61" s="1">
        <f>[5]Motoristas!H$27</f>
        <v>0</v>
      </c>
      <c r="I61" s="1">
        <f>[5]Motoristas!I$27</f>
        <v>0</v>
      </c>
      <c r="J61" s="1">
        <f>[5]Motoristas!J$27</f>
        <v>0</v>
      </c>
    </row>
    <row r="62" spans="1:21">
      <c r="A62" s="3" t="s">
        <v>5</v>
      </c>
      <c r="B62" s="1">
        <f>[6]Motoristas!B$27</f>
        <v>0</v>
      </c>
      <c r="C62" s="1">
        <f>[6]Motoristas!C$27</f>
        <v>0</v>
      </c>
      <c r="D62" s="1">
        <f>[6]Motoristas!D$27</f>
        <v>0</v>
      </c>
      <c r="E62" s="1">
        <f>[6]Motoristas!E$27</f>
        <v>0</v>
      </c>
      <c r="F62" s="1">
        <f>[6]Motoristas!F$27</f>
        <v>0</v>
      </c>
      <c r="G62" s="1">
        <f>[6]Motoristas!G$27</f>
        <v>0</v>
      </c>
      <c r="H62" s="1">
        <f>[6]Motoristas!H$27</f>
        <v>0</v>
      </c>
      <c r="I62" s="1">
        <f>[6]Motoristas!I$27</f>
        <v>0</v>
      </c>
      <c r="J62" s="1">
        <f>[6]Motoristas!J$27</f>
        <v>0</v>
      </c>
    </row>
    <row r="63" spans="1:21">
      <c r="A63" s="3" t="s">
        <v>6</v>
      </c>
      <c r="B63" s="1">
        <f>[7]Motoristas!B$27</f>
        <v>0</v>
      </c>
      <c r="C63" s="1">
        <f>[7]Motoristas!C$27</f>
        <v>0</v>
      </c>
      <c r="D63" s="1">
        <f>[7]Motoristas!D$27</f>
        <v>0</v>
      </c>
      <c r="E63" s="1">
        <f>[7]Motoristas!E$27</f>
        <v>0</v>
      </c>
      <c r="F63" s="1">
        <f>[7]Motoristas!F$27</f>
        <v>0</v>
      </c>
      <c r="G63" s="1">
        <f>[7]Motoristas!G$27</f>
        <v>0</v>
      </c>
      <c r="H63" s="1">
        <f>[7]Motoristas!H$27</f>
        <v>0</v>
      </c>
      <c r="I63" s="1">
        <f>[7]Motoristas!I$27</f>
        <v>0</v>
      </c>
      <c r="J63" s="1">
        <f>[7]Motoristas!J$27</f>
        <v>0</v>
      </c>
    </row>
    <row r="64" spans="1:21">
      <c r="A64" s="3" t="s">
        <v>7</v>
      </c>
      <c r="B64" s="1">
        <f>[8]Motoristas!B$27</f>
        <v>0</v>
      </c>
      <c r="C64" s="1">
        <f>[8]Motoristas!C$27</f>
        <v>0</v>
      </c>
      <c r="D64" s="1">
        <f>[8]Motoristas!D$27</f>
        <v>0</v>
      </c>
      <c r="E64" s="1">
        <f>[8]Motoristas!E$27</f>
        <v>0</v>
      </c>
      <c r="F64" s="1">
        <f>[8]Motoristas!F$27</f>
        <v>0</v>
      </c>
      <c r="G64" s="1">
        <f>[8]Motoristas!G$27</f>
        <v>0</v>
      </c>
      <c r="H64" s="1">
        <f>[8]Motoristas!H$27</f>
        <v>0</v>
      </c>
      <c r="I64" s="1">
        <f>[8]Motoristas!I$27</f>
        <v>0</v>
      </c>
      <c r="J64" s="1">
        <f>[8]Motoristas!J$27</f>
        <v>0</v>
      </c>
    </row>
    <row r="65" spans="1:10">
      <c r="A65" s="3" t="s">
        <v>8</v>
      </c>
      <c r="B65" s="1">
        <f>[9]Motoristas!B$27</f>
        <v>0</v>
      </c>
      <c r="C65" s="1">
        <f>[9]Motoristas!C$27</f>
        <v>0</v>
      </c>
      <c r="D65" s="1">
        <f>[9]Motoristas!D$27</f>
        <v>0</v>
      </c>
      <c r="E65" s="1">
        <f>[9]Motoristas!E$27</f>
        <v>0</v>
      </c>
      <c r="F65" s="1">
        <f>[9]Motoristas!F$27</f>
        <v>0</v>
      </c>
      <c r="G65" s="1">
        <f>[9]Motoristas!G$27</f>
        <v>0</v>
      </c>
      <c r="H65" s="1">
        <f>[9]Motoristas!H$27</f>
        <v>0</v>
      </c>
      <c r="I65" s="1">
        <f>[9]Motoristas!I$27</f>
        <v>0</v>
      </c>
      <c r="J65" s="1">
        <f>[9]Motoristas!J$27</f>
        <v>0</v>
      </c>
    </row>
    <row r="66" spans="1:10">
      <c r="A66" s="3" t="s">
        <v>9</v>
      </c>
      <c r="B66" s="1">
        <f>[10]Motoristas!B$27</f>
        <v>0</v>
      </c>
      <c r="C66" s="1">
        <f>[10]Motoristas!C$27</f>
        <v>0</v>
      </c>
      <c r="D66" s="1">
        <f>[10]Motoristas!D$27</f>
        <v>0</v>
      </c>
      <c r="E66" s="1">
        <f>[10]Motoristas!E$27</f>
        <v>0</v>
      </c>
      <c r="F66" s="1">
        <f>[10]Motoristas!F$27</f>
        <v>0</v>
      </c>
      <c r="G66" s="1">
        <f>[10]Motoristas!G$27</f>
        <v>0</v>
      </c>
      <c r="H66" s="1">
        <f>[10]Motoristas!H$27</f>
        <v>0</v>
      </c>
      <c r="I66" s="1">
        <f>[10]Motoristas!I$27</f>
        <v>0</v>
      </c>
      <c r="J66" s="1">
        <f>[10]Motoristas!J$27</f>
        <v>0</v>
      </c>
    </row>
    <row r="67" spans="1:10">
      <c r="A67" s="3" t="s">
        <v>10</v>
      </c>
      <c r="B67" s="1">
        <f>[11]Motoristas!B$27</f>
        <v>0</v>
      </c>
      <c r="C67" s="1">
        <f>[11]Motoristas!C$27</f>
        <v>0</v>
      </c>
      <c r="D67" s="1">
        <f>[11]Motoristas!D$27</f>
        <v>0</v>
      </c>
      <c r="E67" s="1">
        <f>[11]Motoristas!E$27</f>
        <v>0</v>
      </c>
      <c r="F67" s="1">
        <f>[11]Motoristas!F$27</f>
        <v>0</v>
      </c>
      <c r="G67" s="1">
        <f>[11]Motoristas!G$27</f>
        <v>0</v>
      </c>
      <c r="H67" s="1">
        <f>[11]Motoristas!H$27</f>
        <v>0</v>
      </c>
      <c r="I67" s="1">
        <f>[11]Motoristas!I$27</f>
        <v>0</v>
      </c>
      <c r="J67" s="1">
        <f>[11]Motoristas!J$27</f>
        <v>0</v>
      </c>
    </row>
    <row r="68" spans="1:10">
      <c r="A68" s="3" t="s">
        <v>11</v>
      </c>
      <c r="B68" s="1">
        <f>[12]Motoristas!B$27</f>
        <v>0</v>
      </c>
      <c r="C68" s="1">
        <f>[12]Motoristas!C$27</f>
        <v>0</v>
      </c>
      <c r="D68" s="1">
        <f>[12]Motoristas!D$27</f>
        <v>0</v>
      </c>
      <c r="E68" s="1">
        <f>[12]Motoristas!E$27</f>
        <v>0</v>
      </c>
      <c r="F68" s="1">
        <f>[12]Motoristas!F$27</f>
        <v>0</v>
      </c>
      <c r="G68" s="1">
        <f>[12]Motoristas!G$27</f>
        <v>0</v>
      </c>
      <c r="H68" s="1">
        <f>[12]Motoristas!H$27</f>
        <v>0</v>
      </c>
      <c r="I68" s="1">
        <f>[12]Motoristas!I$27</f>
        <v>0</v>
      </c>
      <c r="J68" s="1">
        <f>[12]Motoristas!J$27</f>
        <v>0</v>
      </c>
    </row>
    <row r="69" spans="1:10">
      <c r="A69" s="3" t="s">
        <v>12</v>
      </c>
      <c r="B69" s="1">
        <f>[13]Motoristas!B$27</f>
        <v>0</v>
      </c>
      <c r="C69" s="1">
        <f>[13]Motoristas!C$27</f>
        <v>0</v>
      </c>
      <c r="D69" s="1">
        <f>[13]Motoristas!D$27</f>
        <v>0</v>
      </c>
      <c r="E69" s="1">
        <f>[13]Motoristas!E$27</f>
        <v>0</v>
      </c>
      <c r="F69" s="1">
        <f>[13]Motoristas!F$27</f>
        <v>0</v>
      </c>
      <c r="G69" s="1">
        <f>[13]Motoristas!G$27</f>
        <v>0</v>
      </c>
      <c r="H69" s="1">
        <f>[13]Motoristas!H$27</f>
        <v>0</v>
      </c>
      <c r="I69" s="1">
        <f>[13]Motoristas!I$27</f>
        <v>0</v>
      </c>
      <c r="J69" s="1">
        <f>[13]Motoristas!J$27</f>
        <v>0</v>
      </c>
    </row>
    <row r="70" spans="1:10">
      <c r="A70" s="4" t="s">
        <v>13</v>
      </c>
      <c r="B70" s="7">
        <f>SUM(B57:B69)</f>
        <v>13395</v>
      </c>
      <c r="C70" s="7">
        <f t="shared" ref="C70:I70" si="0">SUM(C57:C69)</f>
        <v>0</v>
      </c>
      <c r="D70" s="7">
        <f t="shared" si="0"/>
        <v>0</v>
      </c>
      <c r="E70" s="7">
        <f t="shared" si="0"/>
        <v>1</v>
      </c>
      <c r="F70" s="7">
        <f t="shared" si="0"/>
        <v>0</v>
      </c>
      <c r="G70" s="7">
        <f t="shared" si="0"/>
        <v>0</v>
      </c>
      <c r="H70" s="7">
        <f t="shared" si="0"/>
        <v>1</v>
      </c>
      <c r="I70" s="7">
        <f t="shared" si="0"/>
        <v>0</v>
      </c>
      <c r="J70" s="7">
        <f t="shared" ref="J70" si="1">SUM(J57:J69)</f>
        <v>0</v>
      </c>
    </row>
  </sheetData>
  <sheetProtection sheet="1" objects="1" scenarios="1"/>
  <mergeCells count="3">
    <mergeCell ref="A2:C2"/>
    <mergeCell ref="D2:E2"/>
    <mergeCell ref="A6:D7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16</vt:i4>
      </vt:variant>
      <vt:variant>
        <vt:lpstr>Intervalos com nome</vt:lpstr>
      </vt:variant>
      <vt:variant>
        <vt:i4>4</vt:i4>
      </vt:variant>
    </vt:vector>
  </HeadingPairs>
  <TitlesOfParts>
    <vt:vector size="20" baseType="lpstr">
      <vt:lpstr>Início</vt:lpstr>
      <vt:lpstr>Evolução Logística</vt:lpstr>
      <vt:lpstr>Pessoal Logística</vt:lpstr>
      <vt:lpstr>Evolução Motoristas</vt:lpstr>
      <vt:lpstr>Distribuição Motoristas</vt:lpstr>
      <vt:lpstr>Delcio</vt:lpstr>
      <vt:lpstr>Climar</vt:lpstr>
      <vt:lpstr>Ivolnei</vt:lpstr>
      <vt:lpstr>Jacir</vt:lpstr>
      <vt:lpstr>Leandro</vt:lpstr>
      <vt:lpstr>Márcio</vt:lpstr>
      <vt:lpstr>Marcos</vt:lpstr>
      <vt:lpstr>Paulo</vt:lpstr>
      <vt:lpstr>Renato</vt:lpstr>
      <vt:lpstr>Sandro</vt:lpstr>
      <vt:lpstr>Sidney</vt:lpstr>
      <vt:lpstr>'Evolução Logística'!ind.vendas</vt:lpstr>
      <vt:lpstr>ind.vendas</vt:lpstr>
      <vt:lpstr>'Evolução Logística'!Mês</vt:lpstr>
      <vt:lpstr>Mês</vt:lpstr>
    </vt:vector>
  </TitlesOfParts>
  <Company>TOSHIBA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Inês Costa</dc:creator>
  <cp:lastModifiedBy>Inês</cp:lastModifiedBy>
  <dcterms:created xsi:type="dcterms:W3CDTF">2009-11-12T16:57:38Z</dcterms:created>
  <dcterms:modified xsi:type="dcterms:W3CDTF">2010-04-24T11:18:35Z</dcterms:modified>
</cp:coreProperties>
</file>