
<file path=[Content_Types].xml><?xml version="1.0" encoding="utf-8"?>
<Types xmlns="http://schemas.openxmlformats.org/package/2006/content-types">
  <Override PartName="/xl/worksheets/sheet35.xml" ContentType="application/vnd.openxmlformats-officedocument.spreadsheetml.worksheet+xml"/>
  <Override PartName="/xl/charts/chart189.xml" ContentType="application/vnd.openxmlformats-officedocument.drawingml.chart+xml"/>
  <Override PartName="/xl/worksheets/sheet13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tables/table14.xml" ContentType="application/vnd.openxmlformats-officedocument.spreadsheetml.table+xml"/>
  <Override PartName="/xl/drawings/drawing39.xml" ContentType="application/vnd.openxmlformats-officedocument.drawing+xml"/>
  <Override PartName="/xl/charts/chart230.xml" ContentType="application/vnd.openxmlformats-officedocument.drawingml.chart+xml"/>
  <Override PartName="/xl/tables/table61.xml" ContentType="application/vnd.openxmlformats-officedocument.spreadsheetml.table+xml"/>
  <Override PartName="/xl/drawings/drawing17.xml" ContentType="application/vnd.openxmlformats-officedocument.drawing+xml"/>
  <Override PartName="/xl/charts/chart167.xml" ContentType="application/vnd.openxmlformats-officedocument.drawingml.chart+xml"/>
  <Override PartName="/xl/drawings/drawing64.xml" ContentType="application/vnd.openxmlformats-officedocument.drawing+xml"/>
  <Default Extension="xml" ContentType="application/xml"/>
  <Override PartName="/xl/charts/chart145.xml" ContentType="application/vnd.openxmlformats-officedocument.drawingml.chart+xml"/>
  <Override PartName="/xl/charts/chart192.xml" ContentType="application/vnd.openxmlformats-officedocument.drawingml.chart+xml"/>
  <Override PartName="/xl/charts/chart38.xml" ContentType="application/vnd.openxmlformats-officedocument.drawingml.chart+xml"/>
  <Override PartName="/xl/charts/chart85.xml" ContentType="application/vnd.openxmlformats-officedocument.drawingml.chart+xml"/>
  <Override PartName="/xl/drawings/drawing42.xml" ContentType="application/vnd.openxmlformats-officedocument.drawing+xml"/>
  <Override PartName="/xl/charts/chart16.xml" ContentType="application/vnd.openxmlformats-officedocument.drawingml.chart+xml"/>
  <Override PartName="/xl/charts/chart63.xml" ContentType="application/vnd.openxmlformats-officedocument.drawingml.chart+xml"/>
  <Override PartName="/xl/drawings/drawing20.xml" ContentType="application/vnd.openxmlformats-officedocument.drawing+xml"/>
  <Override PartName="/xl/charts/chart123.xml" ContentType="application/vnd.openxmlformats-officedocument.drawingml.chart+xml"/>
  <Override PartName="/xl/charts/chart170.xml" ContentType="application/vnd.openxmlformats-officedocument.drawingml.chart+xml"/>
  <Override PartName="/xl/worksheets/sheet29.xml" ContentType="application/vnd.openxmlformats-officedocument.spreadsheetml.worksheet+xml"/>
  <Override PartName="/xl/worksheets/sheet76.xml" ContentType="application/vnd.openxmlformats-officedocument.spreadsheetml.worksheet+xml"/>
  <Override PartName="/xl/charts/chart101.xml" ContentType="application/vnd.openxmlformats-officedocument.drawingml.chart+xml"/>
  <Override PartName="/xl/worksheets/sheet54.xml" ContentType="application/vnd.openxmlformats-officedocument.spreadsheetml.worksheet+xml"/>
  <Override PartName="/xl/tables/table5.xml" ContentType="application/vnd.openxmlformats-officedocument.spreadsheetml.table+xml"/>
  <Override PartName="/xl/charts/chart41.xml" ContentType="application/vnd.openxmlformats-officedocument.drawingml.chart+xml"/>
  <Override PartName="/xl/charts/chart224.xml" ContentType="application/vnd.openxmlformats-officedocument.drawingml.chart+xml"/>
  <Override PartName="/xl/tables/table55.xml" ContentType="application/vnd.openxmlformats-officedocument.spreadsheetml.table+xml"/>
  <Default Extension="png" ContentType="image/png"/>
  <Override PartName="/xl/worksheets/sheet32.xml" ContentType="application/vnd.openxmlformats-officedocument.spreadsheetml.worksheet+xml"/>
  <Override PartName="/xl/drawings/drawing7.xml" ContentType="application/vnd.openxmlformats-officedocument.drawing+xml"/>
  <Override PartName="/xl/charts/chart139.xml" ContentType="application/vnd.openxmlformats-officedocument.drawingml.chart+xml"/>
  <Override PartName="/xl/tables/table33.xml" ContentType="application/vnd.openxmlformats-officedocument.spreadsheetml.table+xml"/>
  <Override PartName="/xl/charts/chart186.xml" ContentType="application/vnd.openxmlformats-officedocument.drawingml.chart+xml"/>
  <Override PartName="/xl/charts/chart202.xml" ContentType="application/vnd.openxmlformats-officedocument.drawingml.chart+xml"/>
  <Override PartName="/xl/drawings/drawing58.xml" ContentType="application/vnd.openxmlformats-officedocument.drawing+xml"/>
  <Override PartName="/xl/worksheets/sheet8.xml" ContentType="application/vnd.openxmlformats-officedocument.spreadsheetml.worksheet+xml"/>
  <Override PartName="/xl/tables/table11.xml" ContentType="application/vnd.openxmlformats-officedocument.spreadsheetml.table+xml"/>
  <Override PartName="/xl/charts/chart79.xml" ContentType="application/vnd.openxmlformats-officedocument.drawingml.chart+xml"/>
  <Override PartName="/xl/drawings/drawing36.xml" ContentType="application/vnd.openxmlformats-officedocument.drawing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57.xml" ContentType="application/vnd.openxmlformats-officedocument.drawingml.chart+xml"/>
  <Override PartName="/xl/charts/chart117.xml" ContentType="application/vnd.openxmlformats-officedocument.drawingml.chart+xml"/>
  <Override PartName="/xl/charts/chart164.xml" ContentType="application/vnd.openxmlformats-officedocument.drawingml.chart+xml"/>
  <Override PartName="/xl/charts/chart46.xml" ContentType="application/vnd.openxmlformats-officedocument.drawingml.chart+xml"/>
  <Override PartName="/xl/drawings/drawing14.xml" ContentType="application/vnd.openxmlformats-officedocument.drawing+xml"/>
  <Override PartName="/xl/charts/chart93.xml" ContentType="application/vnd.openxmlformats-officedocument.drawingml.chart+xml"/>
  <Override PartName="/xl/charts/chart106.xml" ContentType="application/vnd.openxmlformats-officedocument.drawingml.chart+xml"/>
  <Override PartName="/xl/charts/chart142.xml" ContentType="application/vnd.openxmlformats-officedocument.drawingml.chart+xml"/>
  <Override PartName="/xl/charts/chart153.xml" ContentType="application/vnd.openxmlformats-officedocument.drawingml.chart+xml"/>
  <Override PartName="/xl/drawings/drawing61.xml" ContentType="application/vnd.openxmlformats-officedocument.drawing+xml"/>
  <Override PartName="/xl/worksheets/sheet59.xml" ContentType="application/vnd.openxmlformats-officedocument.spreadsheetml.worksheet+xml"/>
  <Override PartName="/xl/charts/chart35.xml" ContentType="application/vnd.openxmlformats-officedocument.drawingml.chart+xml"/>
  <Override PartName="/xl/charts/chart82.xml" ContentType="application/vnd.openxmlformats-officedocument.drawingml.chart+xml"/>
  <Override PartName="/xl/charts/chart131.xml" ContentType="application/vnd.openxmlformats-officedocument.drawingml.chart+xml"/>
  <Override PartName="/xl/drawings/drawing50.xml" ContentType="application/vnd.openxmlformats-officedocument.drawing+xml"/>
  <Override PartName="/xl/tables/table49.xml" ContentType="application/vnd.openxmlformats-officedocument.spreadsheetml.table+xml"/>
  <Override PartName="/xl/charts/chart229.xml" ContentType="application/vnd.openxmlformats-officedocument.drawingml.chart+xml"/>
  <Override PartName="/xl/calcChain.xml" ContentType="application/vnd.openxmlformats-officedocument.spreadsheetml.calcChain+xml"/>
  <Override PartName="/xl/worksheets/sheet48.xml" ContentType="application/vnd.openxmlformats-officedocument.spreadsheetml.worksheet+xml"/>
  <Override PartName="/xl/charts/chart13.xml" ContentType="application/vnd.openxmlformats-officedocument.drawingml.chart+xml"/>
  <Override PartName="/xl/charts/chart24.xml" ContentType="application/vnd.openxmlformats-officedocument.drawingml.chart+xml"/>
  <Override PartName="/xl/charts/chart71.xml" ContentType="application/vnd.openxmlformats-officedocument.drawingml.chart+xml"/>
  <Override PartName="/xl/charts/chart120.xml" ContentType="application/vnd.openxmlformats-officedocument.drawingml.chart+xml"/>
  <Override PartName="/xl/tables/table38.xml" ContentType="application/vnd.openxmlformats-officedocument.spreadsheetml.table+xml"/>
  <Override PartName="/xl/charts/chart207.xml" ContentType="application/vnd.openxmlformats-officedocument.drawingml.chart+xml"/>
  <Override PartName="/xl/charts/chart218.xml" ContentType="application/vnd.openxmlformats-officedocument.drawingml.char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73.xml" ContentType="application/vnd.openxmlformats-officedocument.spreadsheetml.worksheet+xml"/>
  <Override PartName="/xl/charts/chart60.xml" ContentType="application/vnd.openxmlformats-officedocument.drawingml.chart+xml"/>
  <Override PartName="/xl/tables/table27.xml" ContentType="application/vnd.openxmlformats-officedocument.spreadsheetml.table+xml"/>
  <Override PartName="/xl/worksheets/sheet15.xml" ContentType="application/vnd.openxmlformats-officedocument.spreadsheetml.worksheet+xml"/>
  <Override PartName="/xl/worksheets/sheet62.xml" ContentType="application/vnd.openxmlformats-officedocument.spreadsheetml.worksheet+xml"/>
  <Override PartName="/xl/charts/chart6.xml" ContentType="application/vnd.openxmlformats-officedocument.drawingml.chart+xml"/>
  <Override PartName="/xl/tables/table16.xml" ContentType="application/vnd.openxmlformats-officedocument.spreadsheetml.table+xml"/>
  <Override PartName="/xl/charts/chart232.xml" ContentType="application/vnd.openxmlformats-officedocument.drawingml.chart+xml"/>
  <Override PartName="/xl/tables/table63.xml" ContentType="application/vnd.openxmlformats-officedocument.spreadsheetml.table+xml"/>
  <Override PartName="/xl/worksheets/sheet51.xml" ContentType="application/vnd.openxmlformats-officedocument.spreadsheetml.worksheet+xml"/>
  <Override PartName="/xl/tables/table2.xml" ContentType="application/vnd.openxmlformats-officedocument.spreadsheetml.table+xml"/>
  <Override PartName="/xl/drawings/drawing19.xml" ContentType="application/vnd.openxmlformats-officedocument.drawing+xml"/>
  <Override PartName="/xl/charts/chart158.xml" ContentType="application/vnd.openxmlformats-officedocument.drawingml.chart+xml"/>
  <Override PartName="/xl/charts/chart169.xml" ContentType="application/vnd.openxmlformats-officedocument.drawingml.chart+xml"/>
  <Override PartName="/xl/tables/table41.xml" ContentType="application/vnd.openxmlformats-officedocument.spreadsheetml.table+xml"/>
  <Override PartName="/xl/charts/chart210.xml" ContentType="application/vnd.openxmlformats-officedocument.drawingml.chart+xml"/>
  <Override PartName="/xl/tables/table52.xml" ContentType="application/vnd.openxmlformats-officedocument.spreadsheetml.table+xml"/>
  <Override PartName="/xl/charts/chart221.xml" ContentType="application/vnd.openxmlformats-officedocument.drawingml.chart+xml"/>
  <Override PartName="/xl/worksheets/sheet40.xml" ContentType="application/vnd.openxmlformats-officedocument.spreadsheetml.worksheet+xml"/>
  <Override PartName="/xl/drawings/drawing4.xml" ContentType="application/vnd.openxmlformats-officedocument.drawing+xml"/>
  <Override PartName="/xl/charts/chart98.xml" ContentType="application/vnd.openxmlformats-officedocument.drawingml.chart+xml"/>
  <Override PartName="/xl/tables/table30.xml" ContentType="application/vnd.openxmlformats-officedocument.spreadsheetml.table+xml"/>
  <Override PartName="/xl/charts/chart147.xml" ContentType="application/vnd.openxmlformats-officedocument.drawingml.chart+xml"/>
  <Override PartName="/xl/charts/chart194.xml" ContentType="application/vnd.openxmlformats-officedocument.drawingml.chart+xml"/>
  <Override PartName="/xl/drawings/drawing55.xml" ContentType="application/vnd.openxmlformats-officedocument.drawing+xml"/>
  <Override PartName="/xl/worksheets/sheet5.xml" ContentType="application/vnd.openxmlformats-officedocument.spreadsheetml.worksheet+xml"/>
  <Override PartName="/xl/charts/chart29.xml" ContentType="application/vnd.openxmlformats-officedocument.drawingml.chart+xml"/>
  <Override PartName="/xl/charts/chart76.xml" ContentType="application/vnd.openxmlformats-officedocument.drawingml.chart+xml"/>
  <Override PartName="/xl/charts/chart87.xml" ContentType="application/vnd.openxmlformats-officedocument.drawingml.chart+xml"/>
  <Override PartName="/xl/charts/chart136.xml" ContentType="application/vnd.openxmlformats-officedocument.drawingml.chart+xml"/>
  <Override PartName="/xl/drawings/drawing44.xml" ContentType="application/vnd.openxmlformats-officedocument.drawing+xml"/>
  <Override PartName="/xl/charts/chart183.xml" ContentType="application/vnd.openxmlformats-officedocument.drawingml.chart+xml"/>
  <Override PartName="/xl/charts/chart18.xml" ContentType="application/vnd.openxmlformats-officedocument.drawingml.chart+xml"/>
  <Override PartName="/xl/charts/chart65.xml" ContentType="application/vnd.openxmlformats-officedocument.drawingml.chart+xml"/>
  <Override PartName="/xl/drawings/drawing22.xml" ContentType="application/vnd.openxmlformats-officedocument.drawing+xml"/>
  <Override PartName="/xl/charts/chart114.xml" ContentType="application/vnd.openxmlformats-officedocument.drawingml.chart+xml"/>
  <Override PartName="/xl/drawings/drawing33.xml" ContentType="application/vnd.openxmlformats-officedocument.drawing+xml"/>
  <Override PartName="/xl/charts/chart125.xml" ContentType="application/vnd.openxmlformats-officedocument.drawingml.chart+xml"/>
  <Override PartName="/xl/charts/chart161.xml" ContentType="application/vnd.openxmlformats-officedocument.drawingml.chart+xml"/>
  <Override PartName="/xl/charts/chart172.xml" ContentType="application/vnd.openxmlformats-officedocument.drawingml.chart+xml"/>
  <Override PartName="/xl/worksheets/sheet78.xml" ContentType="application/vnd.openxmlformats-officedocument.spreadsheetml.worksheet+xml"/>
  <Override PartName="/xl/drawings/drawing11.xml" ContentType="application/vnd.openxmlformats-officedocument.drawing+xml"/>
  <Override PartName="/xl/charts/chart54.xml" ContentType="application/vnd.openxmlformats-officedocument.drawingml.chart+xml"/>
  <Override PartName="/xl/charts/chart103.xml" ContentType="application/vnd.openxmlformats-officedocument.drawingml.chart+xml"/>
  <Override PartName="/xl/charts/chart150.xml" ContentType="application/vnd.openxmlformats-officedocument.drawingml.chart+xml"/>
  <Override PartName="/xl/worksheets/sheet67.xml" ContentType="application/vnd.openxmlformats-officedocument.spreadsheetml.worksheet+xml"/>
  <Override PartName="/xl/tables/table7.xml" ContentType="application/vnd.openxmlformats-officedocument.spreadsheetml.table+xml"/>
  <Override PartName="/xl/charts/chart32.xml" ContentType="application/vnd.openxmlformats-officedocument.drawingml.chart+xml"/>
  <Override PartName="/xl/charts/chart43.xml" ContentType="application/vnd.openxmlformats-officedocument.drawingml.chart+xml"/>
  <Override PartName="/xl/charts/chart90.xml" ContentType="application/vnd.openxmlformats-officedocument.drawingml.chart+xml"/>
  <Override PartName="/xl/charts/chart226.xml" ContentType="application/vnd.openxmlformats-officedocument.drawingml.chart+xml"/>
  <Override PartName="/xl/tables/table57.xml" ContentType="application/vnd.openxmlformats-officedocument.spreadsheetml.table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charts/chart21.xml" ContentType="application/vnd.openxmlformats-officedocument.drawingml.chart+xml"/>
  <Override PartName="/xl/tables/table46.xml" ContentType="application/vnd.openxmlformats-officedocument.spreadsheetml.table+xml"/>
  <Override PartName="/xl/charts/chart215.xml" ContentType="application/vnd.openxmlformats-officedocument.drawingml.chart+xml"/>
  <Override PartName="/xl/worksheets/sheet34.xml" ContentType="application/vnd.openxmlformats-officedocument.spreadsheetml.workshee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tables/table24.xml" ContentType="application/vnd.openxmlformats-officedocument.spreadsheetml.table+xml"/>
  <Override PartName="/xl/tables/table35.xml" ContentType="application/vnd.openxmlformats-officedocument.spreadsheetml.table+xml"/>
  <Override PartName="/xl/charts/chart188.xml" ContentType="application/vnd.openxmlformats-officedocument.drawingml.chart+xml"/>
  <Override PartName="/xl/charts/chart199.xml" ContentType="application/vnd.openxmlformats-officedocument.drawingml.chart+xml"/>
  <Override PartName="/xl/charts/chart204.xml" ContentType="application/vnd.openxmlformats-officedocument.drawingml.chart+xml"/>
  <Override PartName="/xl/worksheets/sheet23.xml" ContentType="application/vnd.openxmlformats-officedocument.spreadsheetml.worksheet+xml"/>
  <Override PartName="/xl/worksheets/sheet70.xml" ContentType="application/vnd.openxmlformats-officedocument.spreadsheetml.worksheet+xml"/>
  <Override PartName="/xl/tables/table13.xml" ContentType="application/vnd.openxmlformats-officedocument.spreadsheetml.table+xml"/>
  <Override PartName="/xl/drawings/drawing38.xml" ContentType="application/vnd.openxmlformats-officedocument.drawing+xml"/>
  <Override PartName="/xl/charts/chart177.xml" ContentType="application/vnd.openxmlformats-officedocument.drawingml.chart+xml"/>
  <Override PartName="/xl/drawings/drawing49.xml" ContentType="application/vnd.openxmlformats-officedocument.drawing+xml"/>
  <Override PartName="/xl/tables/table60.xml" ContentType="application/vnd.openxmlformats-officedocument.spreadsheetml.table+xml"/>
  <Override PartName="/xl/worksheets/sheet12.xml" ContentType="application/vnd.openxmlformats-officedocument.spreadsheetml.worksheet+xml"/>
  <Override PartName="/xl/charts/chart3.xml" ContentType="application/vnd.openxmlformats-officedocument.drawingml.chart+xml"/>
  <Override PartName="/xl/charts/chart59.xml" ContentType="application/vnd.openxmlformats-officedocument.drawingml.chart+xml"/>
  <Override PartName="/xl/drawings/drawing27.xml" ContentType="application/vnd.openxmlformats-officedocument.drawing+xml"/>
  <Override PartName="/xl/charts/chart119.xml" ContentType="application/vnd.openxmlformats-officedocument.drawingml.chart+xml"/>
  <Override PartName="/xl/charts/chart166.xml" ContentType="application/vnd.openxmlformats-officedocument.drawingml.chart+xml"/>
  <Override PartName="/xl/charts/chart48.xml" ContentType="application/vnd.openxmlformats-officedocument.drawingml.chart+xml"/>
  <Override PartName="/xl/drawings/drawing16.xml" ContentType="application/vnd.openxmlformats-officedocument.drawing+xml"/>
  <Override PartName="/xl/charts/chart95.xml" ContentType="application/vnd.openxmlformats-officedocument.drawingml.chart+xml"/>
  <Override PartName="/xl/charts/chart108.xml" ContentType="application/vnd.openxmlformats-officedocument.drawingml.chart+xml"/>
  <Override PartName="/xl/charts/chart155.xml" ContentType="application/vnd.openxmlformats-officedocument.drawingml.chart+xml"/>
  <Override PartName="/xl/drawings/drawing63.xml" ContentType="application/vnd.openxmlformats-officedocument.drawing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37.xml" ContentType="application/vnd.openxmlformats-officedocument.drawingml.chart+xml"/>
  <Override PartName="/xl/charts/chart84.xml" ContentType="application/vnd.openxmlformats-officedocument.drawingml.chart+xml"/>
  <Override PartName="/xl/charts/chart133.xml" ContentType="application/vnd.openxmlformats-officedocument.drawingml.chart+xml"/>
  <Override PartName="/xl/charts/chart144.xml" ContentType="application/vnd.openxmlformats-officedocument.drawingml.chart+xml"/>
  <Override PartName="/xl/drawings/drawing41.xml" ContentType="application/vnd.openxmlformats-officedocument.drawing+xml"/>
  <Override PartName="/xl/charts/chart180.xml" ContentType="application/vnd.openxmlformats-officedocument.drawingml.chart+xml"/>
  <Override PartName="/xl/charts/chart191.xml" ContentType="application/vnd.openxmlformats-officedocument.drawingml.chart+xml"/>
  <Override PartName="/xl/drawings/drawing52.xml" ContentType="application/vnd.openxmlformats-officedocument.drawing+xml"/>
  <Override PartName="/xl/charts/chart26.xml" ContentType="application/vnd.openxmlformats-officedocument.drawingml.chart+xml"/>
  <Override PartName="/xl/charts/chart73.xml" ContentType="application/vnd.openxmlformats-officedocument.drawingml.chart+xml"/>
  <Override PartName="/xl/drawings/drawing30.xml" ContentType="application/vnd.openxmlformats-officedocument.drawing+xml"/>
  <Override PartName="/xl/charts/chart122.xml" ContentType="application/vnd.openxmlformats-officedocument.drawingml.chart+xml"/>
  <Override PartName="/xl/charts/chart209.xml" ContentType="application/vnd.openxmlformats-officedocument.drawingml.char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75.xml" ContentType="application/vnd.openxmlformats-officedocument.spreadsheetml.worksheet+xml"/>
  <Override PartName="/xl/charts/chart15.xml" ContentType="application/vnd.openxmlformats-officedocument.drawingml.chart+xml"/>
  <Override PartName="/xl/charts/chart51.xml" ContentType="application/vnd.openxmlformats-officedocument.drawingml.chart+xml"/>
  <Override PartName="/xl/charts/chart62.xml" ContentType="application/vnd.openxmlformats-officedocument.drawingml.chart+xml"/>
  <Override PartName="/xl/charts/chart111.xml" ContentType="application/vnd.openxmlformats-officedocument.drawingml.chart+xml"/>
  <Override PartName="/xl/tables/table29.xml" ContentType="application/vnd.openxmlformats-officedocument.spreadsheetml.table+xml"/>
  <Override PartName="/xl/worksheets/sheet17.xml" ContentType="application/vnd.openxmlformats-officedocument.spreadsheetml.worksheet+xml"/>
  <Override PartName="/xl/worksheets/sheet64.xml" ContentType="application/vnd.openxmlformats-officedocument.spreadsheetml.worksheet+xml"/>
  <Override PartName="/xl/charts/chart8.xml" ContentType="application/vnd.openxmlformats-officedocument.drawingml.chart+xml"/>
  <Override PartName="/xl/charts/chart40.xml" ContentType="application/vnd.openxmlformats-officedocument.drawingml.chart+xml"/>
  <Override PartName="/xl/tables/table18.xml" ContentType="application/vnd.openxmlformats-officedocument.spreadsheetml.table+xml"/>
  <Override PartName="/xl/charts/chart100.xml" ContentType="application/vnd.openxmlformats-officedocument.drawingml.chart+xml"/>
  <Override PartName="/xl/charts/chart234.xml" ContentType="application/vnd.openxmlformats-officedocument.drawingml.chart+xml"/>
  <Override PartName="/xl/worksheets/sheet53.xml" ContentType="application/vnd.openxmlformats-officedocument.spreadsheetml.worksheet+xml"/>
  <Override PartName="/xl/tables/table4.xml" ContentType="application/vnd.openxmlformats-officedocument.spreadsheetml.table+xml"/>
  <Override PartName="/xl/tables/table43.xml" ContentType="application/vnd.openxmlformats-officedocument.spreadsheetml.table+xml"/>
  <Override PartName="/xl/charts/chart223.xml" ContentType="application/vnd.openxmlformats-officedocument.drawingml.chart+xml"/>
  <Override PartName="/xl/tables/table54.xml" ContentType="application/vnd.openxmlformats-officedocument.spreadsheetml.table+xml"/>
  <Override PartName="/xl/worksheets/sheet42.xml" ContentType="application/vnd.openxmlformats-officedocument.spreadsheetml.worksheet+xml"/>
  <Override PartName="/xl/drawings/drawing6.xml" ContentType="application/vnd.openxmlformats-officedocument.drawing+xml"/>
  <Override PartName="/xl/tables/table32.xml" ContentType="application/vnd.openxmlformats-officedocument.spreadsheetml.table+xml"/>
  <Override PartName="/xl/charts/chart149.xml" ContentType="application/vnd.openxmlformats-officedocument.drawingml.chart+xml"/>
  <Override PartName="/xl/charts/chart196.xml" ContentType="application/vnd.openxmlformats-officedocument.drawingml.chart+xml"/>
  <Override PartName="/xl/charts/chart201.xml" ContentType="application/vnd.openxmlformats-officedocument.drawingml.chart+xml"/>
  <Override PartName="/xl/drawings/drawing57.xml" ContentType="application/vnd.openxmlformats-officedocument.drawing+xml"/>
  <Override PartName="/xl/charts/chart212.xml" ContentType="application/vnd.openxmlformats-officedocument.drawingml.chart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charts/chart78.xml" ContentType="application/vnd.openxmlformats-officedocument.drawingml.chart+xml"/>
  <Override PartName="/xl/charts/chart89.xml" ContentType="application/vnd.openxmlformats-officedocument.drawingml.chart+xml"/>
  <Override PartName="/xl/tables/table21.xml" ContentType="application/vnd.openxmlformats-officedocument.spreadsheetml.table+xml"/>
  <Override PartName="/xl/charts/chart138.xml" ContentType="application/vnd.openxmlformats-officedocument.drawingml.chart+xml"/>
  <Override PartName="/xl/drawings/drawing46.xml" ContentType="application/vnd.openxmlformats-officedocument.drawing+xml"/>
  <Override PartName="/xl/charts/chart185.xml" ContentType="application/vnd.openxmlformats-officedocument.drawingml.chart+xml"/>
  <Override PartName="/xl/tables/table10.xml" ContentType="application/vnd.openxmlformats-officedocument.spreadsheetml.table+xml"/>
  <Override PartName="/xl/charts/chart67.xml" ContentType="application/vnd.openxmlformats-officedocument.drawingml.chart+xml"/>
  <Override PartName="/xl/charts/chart116.xml" ContentType="application/vnd.openxmlformats-officedocument.drawingml.chart+xml"/>
  <Override PartName="/xl/drawings/drawing35.xml" ContentType="application/vnd.openxmlformats-officedocument.drawing+xml"/>
  <Override PartName="/xl/charts/chart127.xml" ContentType="application/vnd.openxmlformats-officedocument.drawingml.chart+xml"/>
  <Override PartName="/xl/charts/chart163.xml" ContentType="application/vnd.openxmlformats-officedocument.drawingml.chart+xml"/>
  <Override PartName="/xl/charts/chart174.xml" ContentType="application/vnd.openxmlformats-officedocument.drawingml.chart+xml"/>
  <Override PartName="/xl/drawings/drawing13.xml" ContentType="application/vnd.openxmlformats-officedocument.drawing+xml"/>
  <Override PartName="/xl/charts/chart56.xml" ContentType="application/vnd.openxmlformats-officedocument.drawingml.chart+xml"/>
  <Override PartName="/xl/drawings/drawing24.xml" ContentType="application/vnd.openxmlformats-officedocument.drawing+xml"/>
  <Override PartName="/xl/charts/chart105.xml" ContentType="application/vnd.openxmlformats-officedocument.drawingml.chart+xml"/>
  <Override PartName="/xl/charts/chart152.xml" ContentType="application/vnd.openxmlformats-officedocument.drawingml.chart+xml"/>
  <Override PartName="/xl/drawings/drawing60.xml" ContentType="application/vnd.openxmlformats-officedocument.drawing+xml"/>
  <Override PartName="/xl/worksheets/sheet69.xml" ContentType="application/vnd.openxmlformats-officedocument.spreadsheetml.worksheet+xml"/>
  <Override PartName="/xl/charts/chart34.xml" ContentType="application/vnd.openxmlformats-officedocument.drawingml.chart+xml"/>
  <Override PartName="/xl/tables/table9.xml" ContentType="application/vnd.openxmlformats-officedocument.spreadsheetml.table+xml"/>
  <Override PartName="/xl/charts/chart45.xml" ContentType="application/vnd.openxmlformats-officedocument.drawingml.chart+xml"/>
  <Override PartName="/xl/charts/chart81.xml" ContentType="application/vnd.openxmlformats-officedocument.drawingml.chart+xml"/>
  <Override PartName="/xl/charts/chart92.xml" ContentType="application/vnd.openxmlformats-officedocument.drawingml.chart+xml"/>
  <Override PartName="/xl/charts/chart141.xml" ContentType="application/vnd.openxmlformats-officedocument.drawingml.chart+xml"/>
  <Override PartName="/xl/charts/chart228.xml" ContentType="application/vnd.openxmlformats-officedocument.drawingml.chart+xml"/>
  <Override PartName="/xl/tables/table59.xml" ContentType="application/vnd.openxmlformats-officedocument.spreadsheetml.table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sharedStrings.xml" ContentType="application/vnd.openxmlformats-officedocument.spreadsheetml.sharedStrings+xml"/>
  <Override PartName="/xl/charts/chart23.xml" ContentType="application/vnd.openxmlformats-officedocument.drawingml.chart+xml"/>
  <Override PartName="/xl/charts/chart70.xml" ContentType="application/vnd.openxmlformats-officedocument.drawingml.chart+xml"/>
  <Override PartName="/xl/charts/chart130.xml" ContentType="application/vnd.openxmlformats-officedocument.drawingml.chart+xml"/>
  <Override PartName="/xl/tables/table48.xml" ContentType="application/vnd.openxmlformats-officedocument.spreadsheetml.table+xml"/>
  <Override PartName="/xl/charts/chart217.xml" ContentType="application/vnd.openxmlformats-officedocument.drawingml.chart+xml"/>
  <Override PartName="/xl/worksheets/sheet36.xml" ContentType="application/vnd.openxmlformats-officedocument.spreadsheetml.worksheet+xml"/>
  <Override PartName="/xl/charts/chart12.xml" ContentType="application/vnd.openxmlformats-officedocument.drawingml.chart+xml"/>
  <Override PartName="/xl/tables/table26.xml" ContentType="application/vnd.openxmlformats-officedocument.spreadsheetml.table+xml"/>
  <Override PartName="/xl/tables/table37.xml" ContentType="application/vnd.openxmlformats-officedocument.spreadsheetml.table+xml"/>
  <Override PartName="/xl/charts/chart206.xml" ContentType="application/vnd.openxmlformats-officedocument.drawingml.chart+xml"/>
  <Override PartName="/xl/worksheets/sheet25.xml" ContentType="application/vnd.openxmlformats-officedocument.spreadsheetml.worksheet+xml"/>
  <Override PartName="/xl/worksheets/sheet72.xml" ContentType="application/vnd.openxmlformats-officedocument.spreadsheetml.worksheet+xml"/>
  <Default Extension="bin" ContentType="application/vnd.openxmlformats-officedocument.spreadsheetml.printerSettings"/>
  <Override PartName="/xl/tables/table15.xml" ContentType="application/vnd.openxmlformats-officedocument.spreadsheetml.table+xml"/>
  <Override PartName="/xl/charts/chart179.xml" ContentType="application/vnd.openxmlformats-officedocument.drawingml.chart+xml"/>
  <Override PartName="/xl/charts/chart231.xml" ContentType="application/vnd.openxmlformats-officedocument.drawingml.chart+xml"/>
  <Override PartName="/xl/tables/table62.xml" ContentType="application/vnd.openxmlformats-officedocument.spreadsheetml.table+xml"/>
  <Override PartName="/xl/worksheets/sheet14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tables/table1.xml" ContentType="application/vnd.openxmlformats-officedocument.spreadsheetml.table+xml"/>
  <Override PartName="/xl/charts/chart5.xml" ContentType="application/vnd.openxmlformats-officedocument.drawingml.chart+xml"/>
  <Override PartName="/xl/drawings/drawing29.xml" ContentType="application/vnd.openxmlformats-officedocument.drawing+xml"/>
  <Override PartName="/xl/charts/chart168.xml" ContentType="application/vnd.openxmlformats-officedocument.drawingml.chart+xml"/>
  <Override PartName="/xl/tables/table51.xml" ContentType="application/vnd.openxmlformats-officedocument.spreadsheetml.table+xml"/>
  <Override PartName="/xl/charts/chart220.xml" ContentType="application/vnd.openxmlformats-officedocument.drawingml.chart+xml"/>
  <Override PartName="/xl/drawings/drawing18.xml" ContentType="application/vnd.openxmlformats-officedocument.drawing+xml"/>
  <Override PartName="/xl/charts/chart97.xml" ContentType="application/vnd.openxmlformats-officedocument.drawingml.chart+xml"/>
  <Override PartName="/xl/charts/chart157.xml" ContentType="application/vnd.openxmlformats-officedocument.drawingml.chart+xml"/>
  <Override PartName="/xl/tables/table40.xml" ContentType="application/vnd.openxmlformats-officedocument.spreadsheetml.table+xml"/>
  <Override PartName="/xl/drawings/drawing65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charts/chart39.xml" ContentType="application/vnd.openxmlformats-officedocument.drawingml.chart+xml"/>
  <Override PartName="/xl/charts/chart86.xml" ContentType="application/vnd.openxmlformats-officedocument.drawingml.chart+xml"/>
  <Override PartName="/xl/charts/chart135.xml" ContentType="application/vnd.openxmlformats-officedocument.drawingml.chart+xml"/>
  <Override PartName="/xl/charts/chart146.xml" ContentType="application/vnd.openxmlformats-officedocument.drawingml.chart+xml"/>
  <Override PartName="/xl/drawings/drawing43.xml" ContentType="application/vnd.openxmlformats-officedocument.drawing+xml"/>
  <Override PartName="/xl/charts/chart182.xml" ContentType="application/vnd.openxmlformats-officedocument.drawingml.chart+xml"/>
  <Override PartName="/xl/charts/chart193.xml" ContentType="application/vnd.openxmlformats-officedocument.drawingml.chart+xml"/>
  <Override PartName="/xl/drawings/drawing54.xml" ContentType="application/vnd.openxmlformats-officedocument.drawing+xml"/>
  <Override PartName="/xl/charts/chart28.xml" ContentType="application/vnd.openxmlformats-officedocument.drawingml.chart+xml"/>
  <Override PartName="/xl/charts/chart75.xml" ContentType="application/vnd.openxmlformats-officedocument.drawingml.chart+xml"/>
  <Override PartName="/xl/drawings/drawing32.xml" ContentType="application/vnd.openxmlformats-officedocument.drawing+xml"/>
  <Override PartName="/xl/charts/chart124.xml" ContentType="application/vnd.openxmlformats-officedocument.drawingml.chart+xml"/>
  <Override PartName="/xl/charts/chart171.xml" ContentType="application/vnd.openxmlformats-officedocument.drawingml.chart+xml"/>
  <Override PartName="/xl/worksheets/sheet77.xml" ContentType="application/vnd.openxmlformats-officedocument.spreadsheetml.worksheet+xml"/>
  <Override PartName="/xl/charts/chart17.xml" ContentType="application/vnd.openxmlformats-officedocument.drawingml.chart+xml"/>
  <Override PartName="/xl/charts/chart53.xml" ContentType="application/vnd.openxmlformats-officedocument.drawingml.chart+xml"/>
  <Override PartName="/xl/charts/chart64.xml" ContentType="application/vnd.openxmlformats-officedocument.drawingml.chart+xml"/>
  <Override PartName="/xl/drawings/drawing21.xml" ContentType="application/vnd.openxmlformats-officedocument.drawing+xml"/>
  <Override PartName="/xl/charts/chart113.xml" ContentType="application/vnd.openxmlformats-officedocument.drawingml.chart+xml"/>
  <Override PartName="/xl/charts/chart160.xml" ContentType="application/vnd.openxmlformats-officedocument.drawingml.chart+xml"/>
  <Override PartName="/xl/worksheets/sheet19.xml" ContentType="application/vnd.openxmlformats-officedocument.spreadsheetml.worksheet+xml"/>
  <Override PartName="/xl/worksheets/sheet66.xml" ContentType="application/vnd.openxmlformats-officedocument.spreadsheetml.worksheet+xml"/>
  <Override PartName="/xl/drawings/drawing10.xml" ContentType="application/vnd.openxmlformats-officedocument.drawing+xml"/>
  <Override PartName="/xl/charts/chart42.xml" ContentType="application/vnd.openxmlformats-officedocument.drawingml.chart+xml"/>
  <Override PartName="/xl/charts/chart102.xml" ContentType="application/vnd.openxmlformats-officedocument.drawingml.chart+xml"/>
  <Override PartName="/xl/worksheets/sheet55.xml" ContentType="application/vnd.openxmlformats-officedocument.spreadsheetml.worksheet+xml"/>
  <Override PartName="/xl/tables/table6.xml" ContentType="application/vnd.openxmlformats-officedocument.spreadsheetml.table+xml"/>
  <Override PartName="/xl/charts/chart31.xml" ContentType="application/vnd.openxmlformats-officedocument.drawingml.chart+xml"/>
  <Override PartName="/xl/tables/table45.xml" ContentType="application/vnd.openxmlformats-officedocument.spreadsheetml.table+xml"/>
  <Override PartName="/xl/charts/chart225.xml" ContentType="application/vnd.openxmlformats-officedocument.drawingml.chart+xml"/>
  <Override PartName="/xl/tables/table56.xml" ContentType="application/vnd.openxmlformats-officedocument.spreadsheetml.table+xml"/>
  <Override PartName="/docProps/core.xml" ContentType="application/vnd.openxmlformats-package.core-properties+xml"/>
  <Override PartName="/xl/worksheets/sheet44.xml" ContentType="application/vnd.openxmlformats-officedocument.spreadsheetml.worksheet+xml"/>
  <Override PartName="/xl/charts/chart20.xml" ContentType="application/vnd.openxmlformats-officedocument.drawingml.chart+xml"/>
  <Override PartName="/xl/tables/table34.xml" ContentType="application/vnd.openxmlformats-officedocument.spreadsheetml.table+xml"/>
  <Override PartName="/xl/charts/chart198.xml" ContentType="application/vnd.openxmlformats-officedocument.drawingml.chart+xml"/>
  <Override PartName="/xl/charts/chart203.xml" ContentType="application/vnd.openxmlformats-officedocument.drawingml.chart+xml"/>
  <Override PartName="/xl/charts/chart214.xml" ContentType="application/vnd.openxmlformats-officedocument.drawingml.chart+xml"/>
  <Override PartName="/xl/drawings/drawing59.xml" ContentType="application/vnd.openxmlformats-officedocument.drawing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tables/table23.xml" ContentType="application/vnd.openxmlformats-officedocument.spreadsheetml.table+xml"/>
  <Override PartName="/xl/drawings/drawing48.xml" ContentType="application/vnd.openxmlformats-officedocument.drawing+xml"/>
  <Override PartName="/xl/charts/chart187.xml" ContentType="application/vnd.openxmlformats-officedocument.drawingml.chart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tables/table12.xml" ContentType="application/vnd.openxmlformats-officedocument.spreadsheetml.table+xml"/>
  <Override PartName="/xl/charts/chart69.xml" ContentType="application/vnd.openxmlformats-officedocument.drawingml.chart+xml"/>
  <Override PartName="/xl/charts/chart118.xml" ContentType="application/vnd.openxmlformats-officedocument.drawingml.chart+xml"/>
  <Override PartName="/xl/charts/chart129.xml" ContentType="application/vnd.openxmlformats-officedocument.drawingml.chart+xml"/>
  <Override PartName="/xl/drawings/drawing37.xml" ContentType="application/vnd.openxmlformats-officedocument.drawing+xml"/>
  <Override PartName="/xl/charts/chart165.xml" ContentType="application/vnd.openxmlformats-officedocument.drawingml.chart+xml"/>
  <Override PartName="/xl/charts/chart176.xml" ContentType="application/vnd.openxmlformats-officedocument.drawingml.chart+xml"/>
  <Default Extension="rels" ContentType="application/vnd.openxmlformats-package.relationships+xml"/>
  <Override PartName="/xl/drawings/drawing15.xml" ContentType="application/vnd.openxmlformats-officedocument.drawing+xml"/>
  <Override PartName="/xl/charts/chart58.xml" ContentType="application/vnd.openxmlformats-officedocument.drawingml.chart+xml"/>
  <Override PartName="/xl/drawings/drawing26.xml" ContentType="application/vnd.openxmlformats-officedocument.drawing+xml"/>
  <Override PartName="/xl/charts/chart107.xml" ContentType="application/vnd.openxmlformats-officedocument.drawingml.chart+xml"/>
  <Override PartName="/xl/charts/chart154.xml" ContentType="application/vnd.openxmlformats-officedocument.drawingml.chart+xml"/>
  <Override PartName="/xl/drawings/drawing62.xml" ContentType="application/vnd.openxmlformats-officedocument.drawing+xml"/>
  <Override PartName="/xl/charts/chart36.xml" ContentType="application/vnd.openxmlformats-officedocument.drawingml.chart+xml"/>
  <Override PartName="/xl/charts/chart47.xml" ContentType="application/vnd.openxmlformats-officedocument.drawingml.chart+xml"/>
  <Override PartName="/xl/charts/chart83.xml" ContentType="application/vnd.openxmlformats-officedocument.drawingml.chart+xml"/>
  <Override PartName="/xl/charts/chart94.xml" ContentType="application/vnd.openxmlformats-officedocument.drawingml.chart+xml"/>
  <Override PartName="/xl/charts/chart143.xml" ContentType="application/vnd.openxmlformats-officedocument.drawingml.chart+xml"/>
  <Override PartName="/xl/drawings/drawing51.xml" ContentType="application/vnd.openxmlformats-officedocument.drawing+xml"/>
  <Override PartName="/xl/charts/chart190.xml" ContentType="application/vnd.openxmlformats-officedocument.drawingml.char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charts/chart25.xml" ContentType="application/vnd.openxmlformats-officedocument.drawingml.chart+xml"/>
  <Override PartName="/xl/charts/chart72.xml" ContentType="application/vnd.openxmlformats-officedocument.drawingml.chart+xml"/>
  <Override PartName="/xl/charts/chart132.xml" ContentType="application/vnd.openxmlformats-officedocument.drawingml.chart+xml"/>
  <Override PartName="/xl/drawings/drawing40.xml" ContentType="application/vnd.openxmlformats-officedocument.drawing+xml"/>
  <Override PartName="/xl/charts/chart219.xml" ContentType="application/vnd.openxmlformats-officedocument.drawingml.chart+xml"/>
  <Override PartName="/xl/worksheets/sheet38.xml" ContentType="application/vnd.openxmlformats-officedocument.spreadsheetml.worksheet+xml"/>
  <Override PartName="/xl/charts/chart14.xml" ContentType="application/vnd.openxmlformats-officedocument.drawingml.chart+xml"/>
  <Override PartName="/xl/charts/chart61.xml" ContentType="application/vnd.openxmlformats-officedocument.drawingml.chart+xml"/>
  <Override PartName="/xl/charts/chart110.xml" ContentType="application/vnd.openxmlformats-officedocument.drawingml.chart+xml"/>
  <Override PartName="/xl/charts/chart121.xml" ContentType="application/vnd.openxmlformats-officedocument.drawingml.chart+xml"/>
  <Override PartName="/xl/tables/table39.xml" ContentType="application/vnd.openxmlformats-officedocument.spreadsheetml.table+xml"/>
  <Override PartName="/xl/charts/chart208.xml" ContentType="application/vnd.openxmlformats-officedocument.drawingml.chart+xml"/>
  <Override PartName="/xl/worksheets/sheet27.xml" ContentType="application/vnd.openxmlformats-officedocument.spreadsheetml.worksheet+xml"/>
  <Override PartName="/xl/worksheets/sheet74.xml" ContentType="application/vnd.openxmlformats-officedocument.spreadsheetml.worksheet+xml"/>
  <Override PartName="/xl/charts/chart50.xml" ContentType="application/vnd.openxmlformats-officedocument.drawingml.chart+xml"/>
  <Override PartName="/xl/tables/table17.xml" ContentType="application/vnd.openxmlformats-officedocument.spreadsheetml.table+xml"/>
  <Override PartName="/xl/tables/table28.xml" ContentType="application/vnd.openxmlformats-officedocument.spreadsheetml.table+xml"/>
  <Override PartName="/xl/charts/chart233.xml" ContentType="application/vnd.openxmlformats-officedocument.drawingml.chart+xml"/>
  <Override PartName="/xl/tables/table64.xml" ContentType="application/vnd.openxmlformats-officedocument.spreadsheetml.table+xml"/>
  <Override PartName="/xl/worksheets/sheet16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tables/table3.xml" ContentType="application/vnd.openxmlformats-officedocument.spreadsheetml.table+xml"/>
  <Override PartName="/xl/charts/chart7.xml" ContentType="application/vnd.openxmlformats-officedocument.drawingml.chart+xml"/>
  <Override PartName="/xl/charts/chart222.xml" ContentType="application/vnd.openxmlformats-officedocument.drawingml.chart+xml"/>
  <Override PartName="/xl/tables/table53.xml" ContentType="application/vnd.openxmlformats-officedocument.spreadsheetml.table+xml"/>
  <Override PartName="/xl/worksheets/sheet41.xml" ContentType="application/vnd.openxmlformats-officedocument.spreadsheetml.worksheet+xml"/>
  <Override PartName="/xl/charts/chart99.xml" ContentType="application/vnd.openxmlformats-officedocument.drawingml.chart+xml"/>
  <Override PartName="/xl/charts/chart159.xml" ContentType="application/vnd.openxmlformats-officedocument.drawingml.chart+xml"/>
  <Override PartName="/xl/tables/table42.xml" ContentType="application/vnd.openxmlformats-officedocument.spreadsheetml.table+xml"/>
  <Override PartName="/xl/charts/chart211.xml" ContentType="application/vnd.openxmlformats-officedocument.drawingml.chart+xml"/>
  <Override PartName="/xl/worksheets/sheet6.xml" ContentType="application/vnd.openxmlformats-officedocument.spreadsheetml.worksheet+xml"/>
  <Override PartName="/xl/worksheets/sheet30.xml" ContentType="application/vnd.openxmlformats-officedocument.spreadsheetml.worksheet+xml"/>
  <Override PartName="/xl/drawings/drawing5.xml" ContentType="application/vnd.openxmlformats-officedocument.drawing+xml"/>
  <Override PartName="/xl/tables/table20.xml" ContentType="application/vnd.openxmlformats-officedocument.spreadsheetml.table+xml"/>
  <Override PartName="/xl/charts/chart88.xml" ContentType="application/vnd.openxmlformats-officedocument.drawingml.chart+xml"/>
  <Override PartName="/xl/tables/table31.xml" ContentType="application/vnd.openxmlformats-officedocument.spreadsheetml.table+xml"/>
  <Override PartName="/xl/charts/chart137.xml" ContentType="application/vnd.openxmlformats-officedocument.drawingml.chart+xml"/>
  <Override PartName="/xl/charts/chart148.xml" ContentType="application/vnd.openxmlformats-officedocument.drawingml.chart+xml"/>
  <Override PartName="/xl/drawings/drawing45.xml" ContentType="application/vnd.openxmlformats-officedocument.drawing+xml"/>
  <Override PartName="/xl/charts/chart184.xml" ContentType="application/vnd.openxmlformats-officedocument.drawingml.chart+xml"/>
  <Override PartName="/xl/charts/chart195.xml" ContentType="application/vnd.openxmlformats-officedocument.drawingml.chart+xml"/>
  <Override PartName="/xl/drawings/drawing56.xml" ContentType="application/vnd.openxmlformats-officedocument.drawing+xml"/>
  <Override PartName="/xl/charts/chart200.xml" ContentType="application/vnd.openxmlformats-officedocument.drawingml.chart+xml"/>
  <Override PartName="/xl/charts/chart77.xml" ContentType="application/vnd.openxmlformats-officedocument.drawingml.chart+xml"/>
  <Override PartName="/xl/drawings/drawing34.xml" ContentType="application/vnd.openxmlformats-officedocument.drawing+xml"/>
  <Override PartName="/xl/charts/chart126.xml" ContentType="application/vnd.openxmlformats-officedocument.drawingml.chart+xml"/>
  <Override PartName="/xl/charts/chart173.xml" ContentType="application/vnd.openxmlformats-officedocument.drawingml.chart+xml"/>
  <Override PartName="/xl/charts/chart19.xml" ContentType="application/vnd.openxmlformats-officedocument.drawingml.chart+xml"/>
  <Override PartName="/xl/charts/chart55.xml" ContentType="application/vnd.openxmlformats-officedocument.drawingml.chart+xml"/>
  <Override PartName="/xl/charts/chart66.xml" ContentType="application/vnd.openxmlformats-officedocument.drawingml.chart+xml"/>
  <Override PartName="/xl/drawings/drawing23.xml" ContentType="application/vnd.openxmlformats-officedocument.drawing+xml"/>
  <Override PartName="/xl/charts/chart115.xml" ContentType="application/vnd.openxmlformats-officedocument.drawingml.chart+xml"/>
  <Override PartName="/xl/charts/chart162.xml" ContentType="application/vnd.openxmlformats-officedocument.drawingml.chart+xml"/>
  <Override PartName="/xl/worksheets/sheet68.xml" ContentType="application/vnd.openxmlformats-officedocument.spreadsheetml.worksheet+xml"/>
  <Override PartName="/xl/worksheets/sheet79.xml" ContentType="application/vnd.openxmlformats-officedocument.spreadsheetml.worksheet+xml"/>
  <Override PartName="/xl/charts/chart44.xml" ContentType="application/vnd.openxmlformats-officedocument.drawingml.chart+xml"/>
  <Override PartName="/xl/drawings/drawing12.xml" ContentType="application/vnd.openxmlformats-officedocument.drawing+xml"/>
  <Override PartName="/xl/charts/chart91.xml" ContentType="application/vnd.openxmlformats-officedocument.drawingml.chart+xml"/>
  <Override PartName="/xl/charts/chart104.xml" ContentType="application/vnd.openxmlformats-officedocument.drawingml.chart+xml"/>
  <Override PartName="/xl/charts/chart140.xml" ContentType="application/vnd.openxmlformats-officedocument.drawingml.chart+xml"/>
  <Override PartName="/xl/charts/chart151.xml" ContentType="application/vnd.openxmlformats-officedocument.drawingml.chart+xml"/>
  <Override PartName="/xl/worksheets/sheet57.xml" ContentType="application/vnd.openxmlformats-officedocument.spreadsheetml.worksheet+xml"/>
  <Override PartName="/xl/tables/table8.xml" ContentType="application/vnd.openxmlformats-officedocument.spreadsheetml.table+xml"/>
  <Override PartName="/xl/charts/chart33.xml" ContentType="application/vnd.openxmlformats-officedocument.drawingml.chart+xml"/>
  <Override PartName="/xl/charts/chart80.xml" ContentType="application/vnd.openxmlformats-officedocument.drawingml.chart+xml"/>
  <Override PartName="/xl/tables/table47.xml" ContentType="application/vnd.openxmlformats-officedocument.spreadsheetml.table+xml"/>
  <Override PartName="/xl/charts/chart227.xml" ContentType="application/vnd.openxmlformats-officedocument.drawingml.chart+xml"/>
  <Override PartName="/xl/tables/table58.xml" ContentType="application/vnd.openxmlformats-officedocument.spreadsheetml.table+xml"/>
  <Override PartName="/xl/worksheets/sheet46.xml" ContentType="application/vnd.openxmlformats-officedocument.spreadsheetml.workshee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tables/table36.xml" ContentType="application/vnd.openxmlformats-officedocument.spreadsheetml.table+xml"/>
  <Override PartName="/xl/charts/chart205.xml" ContentType="application/vnd.openxmlformats-officedocument.drawingml.chart+xml"/>
  <Override PartName="/xl/charts/chart216.xml" ContentType="application/vnd.openxmlformats-officedocument.drawingml.chart+xml"/>
  <Override PartName="/xl/worksheets/sheet24.xml" ContentType="application/vnd.openxmlformats-officedocument.spreadsheetml.worksheet+xml"/>
  <Override PartName="/xl/worksheets/sheet71.xml" ContentType="application/vnd.openxmlformats-officedocument.spreadsheetml.worksheet+xml"/>
  <Override PartName="/xl/tables/table25.xml" ContentType="application/vnd.openxmlformats-officedocument.spreadsheetml.table+xml"/>
  <Override PartName="/xl/charts/chart178.xml" ContentType="application/vnd.openxmlformats-officedocument.drawingml.chart+xml"/>
  <Override PartName="/xl/drawings/drawing28.xml" ContentType="application/vnd.openxmlformats-officedocument.drawing+xml"/>
  <Override PartName="/xl/charts/chart109.xml" ContentType="application/vnd.openxmlformats-officedocument.drawingml.chart+xml"/>
  <Override PartName="/xl/charts/chart156.xml" ContentType="application/vnd.openxmlformats-officedocument.drawingml.chart+xml"/>
  <Override PartName="/xl/tables/table50.xml" ContentType="application/vnd.openxmlformats-officedocument.spreadsheetml.table+xml"/>
  <Override PartName="/xl/drawings/drawing2.xml" ContentType="application/vnd.openxmlformats-officedocument.drawing+xml"/>
  <Override PartName="/xl/charts/chart49.xml" ContentType="application/vnd.openxmlformats-officedocument.drawingml.chart+xml"/>
  <Override PartName="/xl/charts/chart96.xml" ContentType="application/vnd.openxmlformats-officedocument.drawingml.chart+xml"/>
  <Override PartName="/xl/drawings/drawing53.xml" ContentType="application/vnd.openxmlformats-officedocument.drawing+xml"/>
  <Override PartName="/xl/worksheets/sheet3.xml" ContentType="application/vnd.openxmlformats-officedocument.spreadsheetml.worksheet+xml"/>
  <Override PartName="/xl/charts/chart27.xml" ContentType="application/vnd.openxmlformats-officedocument.drawingml.chart+xml"/>
  <Override PartName="/xl/charts/chart74.xml" ContentType="application/vnd.openxmlformats-officedocument.drawingml.chart+xml"/>
  <Override PartName="/xl/charts/chart134.xml" ContentType="application/vnd.openxmlformats-officedocument.drawingml.chart+xml"/>
  <Override PartName="/xl/charts/chart181.xml" ContentType="application/vnd.openxmlformats-officedocument.drawingml.chart+xml"/>
  <Override PartName="/xl/drawings/drawing31.xml" ContentType="application/vnd.openxmlformats-officedocument.drawing+xml"/>
  <Override PartName="/xl/charts/chart112.xml" ContentType="application/vnd.openxmlformats-officedocument.drawingml.chart+xml"/>
  <Override PartName="/xl/charts/chart52.xml" ContentType="application/vnd.openxmlformats-officedocument.drawingml.chart+xml"/>
  <Override PartName="/xl/tables/table19.xml" ContentType="application/vnd.openxmlformats-officedocument.spreadsheetml.table+xml"/>
  <Override PartName="/xl/worksheets/sheet18.xml" ContentType="application/vnd.openxmlformats-officedocument.spreadsheetml.worksheet+xml"/>
  <Override PartName="/xl/worksheets/sheet65.xml" ContentType="application/vnd.openxmlformats-officedocument.spreadsheetml.worksheet+xml"/>
  <Override PartName="/xl/charts/chart9.xml" ContentType="application/vnd.openxmlformats-officedocument.drawingml.chart+xml"/>
  <Override PartName="/xl/charts/chart30.xml" ContentType="application/vnd.openxmlformats-officedocument.drawingml.chart+xml"/>
  <Override PartName="/xl/worksheets/sheet43.xml" ContentType="application/vnd.openxmlformats-officedocument.spreadsheetml.worksheet+xml"/>
  <Override PartName="/xl/tables/table44.xml" ContentType="application/vnd.openxmlformats-officedocument.spreadsheetml.table+xml"/>
  <Override PartName="/xl/charts/chart213.xml" ContentType="application/vnd.openxmlformats-officedocument.drawingml.chart+xml"/>
  <Override PartName="/xl/tables/table22.xml" ContentType="application/vnd.openxmlformats-officedocument.spreadsheetml.table+xml"/>
  <Override PartName="/xl/charts/chart197.xml" ContentType="application/vnd.openxmlformats-officedocument.drawingml.chart+xml"/>
  <Override PartName="/xl/worksheets/sheet21.xml" ContentType="application/vnd.openxmlformats-officedocument.spreadsheetml.worksheet+xml"/>
  <Override PartName="/xl/charts/chart128.xml" ContentType="application/vnd.openxmlformats-officedocument.drawingml.chart+xml"/>
  <Override PartName="/xl/drawings/drawing47.xml" ContentType="application/vnd.openxmlformats-officedocument.drawing+xml"/>
  <Override PartName="/xl/charts/chart175.xml" ContentType="application/vnd.openxmlformats-officedocument.drawingml.chart+xml"/>
  <Override PartName="/xl/charts/chart68.xml" ContentType="application/vnd.openxmlformats-officedocument.drawingml.chart+xml"/>
  <Override PartName="/xl/drawings/drawing25.xml" ContentType="application/vnd.openxmlformats-officedocument.drawing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userName="Sara" reservationPassword="C7AC"/>
  <workbookPr codeName="EsteLivro" defaultThemeVersion="124226"/>
  <bookViews>
    <workbookView xWindow="120" yWindow="150" windowWidth="19095" windowHeight="8445"/>
  </bookViews>
  <sheets>
    <sheet name="Parte B_Global_Percentagem_A" sheetId="1" r:id="rId1"/>
    <sheet name="Parte B_Global_Percentagem_B" sheetId="102" r:id="rId2"/>
    <sheet name="Gráf_Global_Parte B1" sheetId="2" r:id="rId3"/>
    <sheet name="Gráf_Global_Parte B2" sheetId="3" r:id="rId4"/>
    <sheet name="Gráf_Global_Parte B21" sheetId="4" r:id="rId5"/>
    <sheet name="Gráf_Global_Parte B3" sheetId="5" r:id="rId6"/>
    <sheet name="Gráf_Global_Parte B31" sheetId="6" r:id="rId7"/>
    <sheet name="Parte B_Mascul_Percentagem" sheetId="7" r:id="rId8"/>
    <sheet name="Gráf_Mascul_Parte B1" sheetId="8" r:id="rId9"/>
    <sheet name="Gráf_Mascul_Parte B2" sheetId="9" r:id="rId10"/>
    <sheet name="Gráf_Mascul_Parte B21" sheetId="13" r:id="rId11"/>
    <sheet name="Gráf_Mascul_Parte B3" sheetId="11" r:id="rId12"/>
    <sheet name="Gráf_Mascul_Parte B31" sheetId="12" r:id="rId13"/>
    <sheet name="Femin_Parte B_Percentagem" sheetId="30" r:id="rId14"/>
    <sheet name="Gráf_Femin_Parte B1" sheetId="31" r:id="rId15"/>
    <sheet name="Gráf_Femin_Parte B2" sheetId="32" r:id="rId16"/>
    <sheet name="Gráf_Femin_Parte B21" sheetId="33" r:id="rId17"/>
    <sheet name="Gráf_Femin_Parte B3" sheetId="34" r:id="rId18"/>
    <sheet name="Gráf_Femin_Parte B31" sheetId="35" r:id="rId19"/>
    <sheet name="Casado_Parte B_Percentagem" sheetId="14" r:id="rId20"/>
    <sheet name="Gráf_Casado_Parte B1" sheetId="28" r:id="rId21"/>
    <sheet name="Gráf_Casado_Parte B2" sheetId="16" r:id="rId22"/>
    <sheet name="Gráf_Casado_Parte B21" sheetId="17" r:id="rId23"/>
    <sheet name="Gráf_Casado_Parte B3" sheetId="18" r:id="rId24"/>
    <sheet name="Gráf_Casado_Parte B31" sheetId="19" r:id="rId25"/>
    <sheet name="Não Casado_Parte B_Percentagem" sheetId="21" r:id="rId26"/>
    <sheet name="Gráf_Não Casado_Parte B1" sheetId="29" r:id="rId27"/>
    <sheet name="Gráf_Não Casado_Parte B2" sheetId="64" r:id="rId28"/>
    <sheet name="Gráf_Não Casado_Parte B21" sheetId="36" r:id="rId29"/>
    <sheet name="Gráf_Não Casado_Parte B3" sheetId="25" r:id="rId30"/>
    <sheet name="Gráf_Não Casado_Parte B31" sheetId="26" r:id="rId31"/>
    <sheet name="Mais 39a_Parte B_Percentagem" sheetId="65" r:id="rId32"/>
    <sheet name="Gráf_Mais 39a_Parte B1" sheetId="66" r:id="rId33"/>
    <sheet name="Gráf_Mais 39a_Parte B2" sheetId="67" r:id="rId34"/>
    <sheet name="Gráf_Mais 39a_Parte B21" sheetId="68" r:id="rId35"/>
    <sheet name="Gráf_Mais 39a_Parte B3" sheetId="69" r:id="rId36"/>
    <sheet name="Gráf_Mais 39a_Parte B31" sheetId="70" r:id="rId37"/>
    <sheet name="Menos 39a_Parte B_Percentagem" sheetId="71" r:id="rId38"/>
    <sheet name="Gráf_Menos 39a_Parte B1" sheetId="72" r:id="rId39"/>
    <sheet name="Gráf_Menos 39a_Parte B2" sheetId="73" r:id="rId40"/>
    <sheet name="Gráf_Menos 39a_Parte B21" sheetId="74" r:id="rId41"/>
    <sheet name="Gráf_Menos 39a_Parte B3" sheetId="75" r:id="rId42"/>
    <sheet name="Gráf_Menos 39a_Parte B31" sheetId="76" r:id="rId43"/>
    <sheet name="Mais 12a Sv_Parte B_Percentagem" sheetId="77" r:id="rId44"/>
    <sheet name="Gráf_Mais 12a Serviço_Parte B1" sheetId="78" r:id="rId45"/>
    <sheet name="Gráf_Mais 12a Serviço_Parte B2" sheetId="79" r:id="rId46"/>
    <sheet name="Gráf_Mais 12a Serviço_Parte B21" sheetId="80" r:id="rId47"/>
    <sheet name="Gráf_Mais 12a Serviço_Parte B3" sheetId="81" r:id="rId48"/>
    <sheet name="Gráf_Mais 12a Serviço_Parte B31" sheetId="82" r:id="rId49"/>
    <sheet name="Menos 12a S_Parte B_Percentagem" sheetId="83" r:id="rId50"/>
    <sheet name="Gráf_Menos 12a Serviço_Parte B1" sheetId="84" r:id="rId51"/>
    <sheet name="Gráf_Menos 12a Svç_Parte B2" sheetId="85" r:id="rId52"/>
    <sheet name="Gráf_Menos 12a Svç_Parte B21" sheetId="86" r:id="rId53"/>
    <sheet name="Gráf_Menos 12a Svç_Parte B3" sheetId="87" r:id="rId54"/>
    <sheet name="Gráf_Menos 12a Svç_Parte B31" sheetId="88" r:id="rId55"/>
    <sheet name="Licenciado_Parte B_Percentagem" sheetId="89" r:id="rId56"/>
    <sheet name="Gráf_Licenciado_Parte B1" sheetId="90" r:id="rId57"/>
    <sheet name="Gráf_Licenciado_Parte B2" sheetId="91" r:id="rId58"/>
    <sheet name="Gráf_Licenciado_Parte B21" sheetId="92" r:id="rId59"/>
    <sheet name="Gráf_Licenciado_Parte B3" sheetId="93" r:id="rId60"/>
    <sheet name="Gráf_Licenciado_Parte B31" sheetId="94" r:id="rId61"/>
    <sheet name="Não Licenciado_Parte B_Percenta" sheetId="96" r:id="rId62"/>
    <sheet name="Gráf_Não Licenciado_Parte B1" sheetId="97" r:id="rId63"/>
    <sheet name="Gráf_Não Licenciado_Parte B2" sheetId="98" r:id="rId64"/>
    <sheet name="Gráf_Não Licenciado_Parte B21" sheetId="99" r:id="rId65"/>
    <sheet name="Gráf_Não Licenciado_Parte B3" sheetId="100" r:id="rId66"/>
    <sheet name="Gráf_Não Licenciado_Parte B31" sheetId="101" r:id="rId67"/>
    <sheet name="Vítima_Parte B_Percentagem" sheetId="104" r:id="rId68"/>
    <sheet name="Gráf_Vítima_Parte B1" sheetId="105" r:id="rId69"/>
    <sheet name="Gráf_Vítima_Parte B2" sheetId="106" r:id="rId70"/>
    <sheet name="Gráf_Vítima_Parte B21" sheetId="107" r:id="rId71"/>
    <sheet name="Gráf_Vítima_Parte B3" sheetId="108" r:id="rId72"/>
    <sheet name="Gráf_Vítima_Parte B31" sheetId="109" r:id="rId73"/>
    <sheet name="Não Vítima_Parte B_Percentagem" sheetId="111" r:id="rId74"/>
    <sheet name="Gráf_Não Vítima_Parte B1" sheetId="113" r:id="rId75"/>
    <sheet name="Gráf_Não Vítima_Parte B2" sheetId="114" r:id="rId76"/>
    <sheet name="Gráf_Não Vítima_Parte B21" sheetId="115" r:id="rId77"/>
    <sheet name="Gráf_Não Vítima_Parte B3" sheetId="116" r:id="rId78"/>
    <sheet name="Gráf_Não Vítima_Parte B31" sheetId="117" r:id="rId79"/>
    <sheet name="Parte B_Percentag_Resumo" sheetId="118" r:id="rId80"/>
  </sheets>
  <calcPr calcId="125725" iterateCount="10000"/>
</workbook>
</file>

<file path=xl/calcChain.xml><?xml version="1.0" encoding="utf-8"?>
<calcChain xmlns="http://schemas.openxmlformats.org/spreadsheetml/2006/main">
  <c r="C203" i="118"/>
  <c r="D203"/>
  <c r="E203"/>
  <c r="F203"/>
  <c r="G203"/>
  <c r="C204"/>
  <c r="D204"/>
  <c r="E204"/>
  <c r="F204"/>
  <c r="G204"/>
  <c r="C205"/>
  <c r="D205"/>
  <c r="E205"/>
  <c r="F205"/>
  <c r="G205"/>
  <c r="C206"/>
  <c r="D206"/>
  <c r="E206"/>
  <c r="F206"/>
  <c r="G206"/>
  <c r="C207"/>
  <c r="D207"/>
  <c r="E207"/>
  <c r="F207"/>
  <c r="G207"/>
  <c r="C208"/>
  <c r="D208"/>
  <c r="E208"/>
  <c r="F208"/>
  <c r="G208"/>
  <c r="C209"/>
  <c r="D209"/>
  <c r="E209"/>
  <c r="F209"/>
  <c r="G209"/>
  <c r="C210"/>
  <c r="D210"/>
  <c r="E210"/>
  <c r="F210"/>
  <c r="G210"/>
  <c r="C211"/>
  <c r="D211"/>
  <c r="E211"/>
  <c r="F211"/>
  <c r="G211"/>
  <c r="C212"/>
  <c r="D212"/>
  <c r="E212"/>
  <c r="F212"/>
  <c r="G212"/>
  <c r="D202"/>
  <c r="E202"/>
  <c r="F202"/>
  <c r="E214" s="1"/>
  <c r="G202"/>
  <c r="C202"/>
  <c r="C214" s="1"/>
  <c r="C185"/>
  <c r="D185"/>
  <c r="E185"/>
  <c r="F185"/>
  <c r="G185"/>
  <c r="C186"/>
  <c r="D186"/>
  <c r="E186"/>
  <c r="F186"/>
  <c r="G186"/>
  <c r="C187"/>
  <c r="D187"/>
  <c r="E187"/>
  <c r="F187"/>
  <c r="G187"/>
  <c r="C188"/>
  <c r="D188"/>
  <c r="E188"/>
  <c r="F188"/>
  <c r="G188"/>
  <c r="C189"/>
  <c r="D189"/>
  <c r="E189"/>
  <c r="F189"/>
  <c r="G189"/>
  <c r="C190"/>
  <c r="D190"/>
  <c r="E190"/>
  <c r="F190"/>
  <c r="G190"/>
  <c r="C191"/>
  <c r="D191"/>
  <c r="E191"/>
  <c r="F191"/>
  <c r="G191"/>
  <c r="C192"/>
  <c r="D192"/>
  <c r="E192"/>
  <c r="F192"/>
  <c r="G192"/>
  <c r="C193"/>
  <c r="D193"/>
  <c r="E193"/>
  <c r="F193"/>
  <c r="G193"/>
  <c r="C194"/>
  <c r="D194"/>
  <c r="E194"/>
  <c r="F194"/>
  <c r="G194"/>
  <c r="D184"/>
  <c r="E184"/>
  <c r="F184"/>
  <c r="G184"/>
  <c r="C184"/>
  <c r="C167"/>
  <c r="D167"/>
  <c r="E167"/>
  <c r="F167"/>
  <c r="G167"/>
  <c r="C168"/>
  <c r="D168"/>
  <c r="E168"/>
  <c r="F168"/>
  <c r="G168"/>
  <c r="C169"/>
  <c r="D169"/>
  <c r="E169"/>
  <c r="F169"/>
  <c r="G169"/>
  <c r="C170"/>
  <c r="D170"/>
  <c r="E170"/>
  <c r="F170"/>
  <c r="G170"/>
  <c r="C171"/>
  <c r="D171"/>
  <c r="E171"/>
  <c r="F171"/>
  <c r="G171"/>
  <c r="C172"/>
  <c r="D172"/>
  <c r="E172"/>
  <c r="F172"/>
  <c r="G172"/>
  <c r="C173"/>
  <c r="D173"/>
  <c r="E173"/>
  <c r="F173"/>
  <c r="G173"/>
  <c r="C174"/>
  <c r="D174"/>
  <c r="E174"/>
  <c r="F174"/>
  <c r="G174"/>
  <c r="C175"/>
  <c r="D175"/>
  <c r="E175"/>
  <c r="F175"/>
  <c r="G175"/>
  <c r="C176"/>
  <c r="D176"/>
  <c r="E176"/>
  <c r="F176"/>
  <c r="G176"/>
  <c r="D166"/>
  <c r="E166"/>
  <c r="F166"/>
  <c r="E178" s="1"/>
  <c r="G166"/>
  <c r="C166"/>
  <c r="C149"/>
  <c r="D149"/>
  <c r="E149"/>
  <c r="F149"/>
  <c r="G149"/>
  <c r="C150"/>
  <c r="D150"/>
  <c r="E150"/>
  <c r="F150"/>
  <c r="G150"/>
  <c r="C151"/>
  <c r="D151"/>
  <c r="E151"/>
  <c r="F151"/>
  <c r="G151"/>
  <c r="C152"/>
  <c r="D152"/>
  <c r="E152"/>
  <c r="F152"/>
  <c r="G152"/>
  <c r="C153"/>
  <c r="D153"/>
  <c r="E153"/>
  <c r="F153"/>
  <c r="G153"/>
  <c r="C154"/>
  <c r="D154"/>
  <c r="E154"/>
  <c r="F154"/>
  <c r="G154"/>
  <c r="C155"/>
  <c r="D155"/>
  <c r="E155"/>
  <c r="F155"/>
  <c r="G155"/>
  <c r="C156"/>
  <c r="D156"/>
  <c r="E156"/>
  <c r="F156"/>
  <c r="G156"/>
  <c r="C157"/>
  <c r="D157"/>
  <c r="E157"/>
  <c r="F157"/>
  <c r="G157"/>
  <c r="C158"/>
  <c r="D158"/>
  <c r="E158"/>
  <c r="F158"/>
  <c r="G158"/>
  <c r="D148"/>
  <c r="E148"/>
  <c r="D161" s="1"/>
  <c r="F148"/>
  <c r="G148"/>
  <c r="C148"/>
  <c r="C131"/>
  <c r="D131"/>
  <c r="E131"/>
  <c r="F131"/>
  <c r="G131"/>
  <c r="C132"/>
  <c r="D132"/>
  <c r="E132"/>
  <c r="F132"/>
  <c r="G132"/>
  <c r="C133"/>
  <c r="D133"/>
  <c r="E133"/>
  <c r="F133"/>
  <c r="G133"/>
  <c r="C134"/>
  <c r="D134"/>
  <c r="E134"/>
  <c r="F134"/>
  <c r="G134"/>
  <c r="C135"/>
  <c r="D135"/>
  <c r="E135"/>
  <c r="F135"/>
  <c r="G135"/>
  <c r="C136"/>
  <c r="D136"/>
  <c r="E136"/>
  <c r="F136"/>
  <c r="G136"/>
  <c r="C137"/>
  <c r="D137"/>
  <c r="E137"/>
  <c r="F137"/>
  <c r="G137"/>
  <c r="C138"/>
  <c r="D138"/>
  <c r="E138"/>
  <c r="F138"/>
  <c r="G138"/>
  <c r="C139"/>
  <c r="D139"/>
  <c r="E139"/>
  <c r="F139"/>
  <c r="G139"/>
  <c r="C140"/>
  <c r="D140"/>
  <c r="E140"/>
  <c r="F140"/>
  <c r="G140"/>
  <c r="D130"/>
  <c r="E130"/>
  <c r="F130"/>
  <c r="G130"/>
  <c r="C130"/>
  <c r="C113"/>
  <c r="D113"/>
  <c r="E113"/>
  <c r="F113"/>
  <c r="G113"/>
  <c r="C114"/>
  <c r="D114"/>
  <c r="E114"/>
  <c r="F114"/>
  <c r="G114"/>
  <c r="C115"/>
  <c r="D115"/>
  <c r="E115"/>
  <c r="F115"/>
  <c r="G115"/>
  <c r="C116"/>
  <c r="D116"/>
  <c r="E116"/>
  <c r="F116"/>
  <c r="G116"/>
  <c r="C117"/>
  <c r="D117"/>
  <c r="E117"/>
  <c r="F117"/>
  <c r="G117"/>
  <c r="C118"/>
  <c r="D118"/>
  <c r="E118"/>
  <c r="F118"/>
  <c r="G118"/>
  <c r="C119"/>
  <c r="D119"/>
  <c r="E119"/>
  <c r="F119"/>
  <c r="G119"/>
  <c r="C120"/>
  <c r="D120"/>
  <c r="E120"/>
  <c r="F120"/>
  <c r="G120"/>
  <c r="C121"/>
  <c r="D121"/>
  <c r="E121"/>
  <c r="F121"/>
  <c r="G121"/>
  <c r="C122"/>
  <c r="D122"/>
  <c r="E122"/>
  <c r="F122"/>
  <c r="G122"/>
  <c r="D112"/>
  <c r="E112"/>
  <c r="F112"/>
  <c r="G112"/>
  <c r="G124" s="1"/>
  <c r="C112"/>
  <c r="C95"/>
  <c r="D95"/>
  <c r="E95"/>
  <c r="F95"/>
  <c r="G95"/>
  <c r="C96"/>
  <c r="D96"/>
  <c r="E96"/>
  <c r="F96"/>
  <c r="G96"/>
  <c r="C97"/>
  <c r="D97"/>
  <c r="E97"/>
  <c r="F97"/>
  <c r="G97"/>
  <c r="C98"/>
  <c r="D98"/>
  <c r="E98"/>
  <c r="F98"/>
  <c r="G98"/>
  <c r="C99"/>
  <c r="D99"/>
  <c r="E99"/>
  <c r="F99"/>
  <c r="G99"/>
  <c r="C100"/>
  <c r="D100"/>
  <c r="E100"/>
  <c r="F100"/>
  <c r="G100"/>
  <c r="C101"/>
  <c r="D101"/>
  <c r="E101"/>
  <c r="F101"/>
  <c r="G101"/>
  <c r="C102"/>
  <c r="D102"/>
  <c r="E102"/>
  <c r="F102"/>
  <c r="G102"/>
  <c r="C103"/>
  <c r="D103"/>
  <c r="E103"/>
  <c r="F103"/>
  <c r="G103"/>
  <c r="C104"/>
  <c r="D104"/>
  <c r="E104"/>
  <c r="F104"/>
  <c r="G104"/>
  <c r="D94"/>
  <c r="E94"/>
  <c r="F94"/>
  <c r="G94"/>
  <c r="C94"/>
  <c r="E142"/>
  <c r="E124"/>
  <c r="C77"/>
  <c r="D77"/>
  <c r="E77"/>
  <c r="F77"/>
  <c r="G77"/>
  <c r="C78"/>
  <c r="D78"/>
  <c r="E78"/>
  <c r="F78"/>
  <c r="G78"/>
  <c r="C79"/>
  <c r="D79"/>
  <c r="E79"/>
  <c r="F79"/>
  <c r="G79"/>
  <c r="C80"/>
  <c r="D80"/>
  <c r="E80"/>
  <c r="F80"/>
  <c r="G80"/>
  <c r="C81"/>
  <c r="D81"/>
  <c r="E81"/>
  <c r="F81"/>
  <c r="G81"/>
  <c r="C82"/>
  <c r="D82"/>
  <c r="E82"/>
  <c r="F82"/>
  <c r="G82"/>
  <c r="C83"/>
  <c r="D83"/>
  <c r="E83"/>
  <c r="F83"/>
  <c r="G83"/>
  <c r="C84"/>
  <c r="D84"/>
  <c r="E84"/>
  <c r="F84"/>
  <c r="G84"/>
  <c r="C85"/>
  <c r="D85"/>
  <c r="E85"/>
  <c r="F85"/>
  <c r="G85"/>
  <c r="C86"/>
  <c r="D86"/>
  <c r="E86"/>
  <c r="F86"/>
  <c r="G86"/>
  <c r="D76"/>
  <c r="E76"/>
  <c r="F76"/>
  <c r="G76"/>
  <c r="C76"/>
  <c r="C59"/>
  <c r="D59"/>
  <c r="E59"/>
  <c r="F59"/>
  <c r="G59"/>
  <c r="C60"/>
  <c r="D60"/>
  <c r="E60"/>
  <c r="F60"/>
  <c r="G60"/>
  <c r="C61"/>
  <c r="D61"/>
  <c r="E61"/>
  <c r="F61"/>
  <c r="G61"/>
  <c r="C62"/>
  <c r="D62"/>
  <c r="E62"/>
  <c r="F62"/>
  <c r="G62"/>
  <c r="C63"/>
  <c r="D63"/>
  <c r="E63"/>
  <c r="F63"/>
  <c r="G63"/>
  <c r="C64"/>
  <c r="D64"/>
  <c r="E64"/>
  <c r="F64"/>
  <c r="G64"/>
  <c r="C65"/>
  <c r="D65"/>
  <c r="E65"/>
  <c r="F65"/>
  <c r="G65"/>
  <c r="C66"/>
  <c r="D66"/>
  <c r="E66"/>
  <c r="F66"/>
  <c r="G66"/>
  <c r="C67"/>
  <c r="D67"/>
  <c r="E67"/>
  <c r="F67"/>
  <c r="G67"/>
  <c r="C68"/>
  <c r="D68"/>
  <c r="E68"/>
  <c r="F68"/>
  <c r="G68"/>
  <c r="D58"/>
  <c r="E58"/>
  <c r="F58"/>
  <c r="G58"/>
  <c r="C58"/>
  <c r="C70" s="1"/>
  <c r="C41"/>
  <c r="D41"/>
  <c r="E41"/>
  <c r="F41"/>
  <c r="G41"/>
  <c r="C42"/>
  <c r="D42"/>
  <c r="E42"/>
  <c r="F42"/>
  <c r="G42"/>
  <c r="C43"/>
  <c r="D43"/>
  <c r="E43"/>
  <c r="F43"/>
  <c r="G43"/>
  <c r="C44"/>
  <c r="D44"/>
  <c r="E44"/>
  <c r="F44"/>
  <c r="G44"/>
  <c r="C45"/>
  <c r="D45"/>
  <c r="E45"/>
  <c r="F45"/>
  <c r="G45"/>
  <c r="C46"/>
  <c r="D46"/>
  <c r="E46"/>
  <c r="F46"/>
  <c r="G46"/>
  <c r="C47"/>
  <c r="D47"/>
  <c r="E47"/>
  <c r="F47"/>
  <c r="G47"/>
  <c r="C48"/>
  <c r="D48"/>
  <c r="E48"/>
  <c r="F48"/>
  <c r="G48"/>
  <c r="C49"/>
  <c r="D49"/>
  <c r="E49"/>
  <c r="F49"/>
  <c r="G49"/>
  <c r="C50"/>
  <c r="D50"/>
  <c r="E50"/>
  <c r="F50"/>
  <c r="G50"/>
  <c r="D40"/>
  <c r="E40"/>
  <c r="F40"/>
  <c r="G40"/>
  <c r="C40"/>
  <c r="E23"/>
  <c r="F23"/>
  <c r="G23"/>
  <c r="E24"/>
  <c r="F24"/>
  <c r="G24"/>
  <c r="E25"/>
  <c r="F25"/>
  <c r="G25"/>
  <c r="E26"/>
  <c r="F26"/>
  <c r="G26"/>
  <c r="E27"/>
  <c r="F27"/>
  <c r="G27"/>
  <c r="E28"/>
  <c r="F28"/>
  <c r="G28"/>
  <c r="E29"/>
  <c r="F29"/>
  <c r="G29"/>
  <c r="E30"/>
  <c r="F30"/>
  <c r="G30"/>
  <c r="E31"/>
  <c r="F31"/>
  <c r="G31"/>
  <c r="E32"/>
  <c r="F32"/>
  <c r="G32"/>
  <c r="D23"/>
  <c r="D24"/>
  <c r="D25"/>
  <c r="D26"/>
  <c r="D27"/>
  <c r="D28"/>
  <c r="D29"/>
  <c r="D30"/>
  <c r="D31"/>
  <c r="D32"/>
  <c r="D22"/>
  <c r="C23"/>
  <c r="C24"/>
  <c r="C25"/>
  <c r="C26"/>
  <c r="C27"/>
  <c r="C28"/>
  <c r="C29"/>
  <c r="C30"/>
  <c r="C31"/>
  <c r="C32"/>
  <c r="C22"/>
  <c r="E22"/>
  <c r="F22"/>
  <c r="G22"/>
  <c r="G4"/>
  <c r="G5"/>
  <c r="G6"/>
  <c r="G7"/>
  <c r="G8"/>
  <c r="G9"/>
  <c r="G10"/>
  <c r="G11"/>
  <c r="G12"/>
  <c r="G13"/>
  <c r="G14"/>
  <c r="F4"/>
  <c r="F5"/>
  <c r="F6"/>
  <c r="F7"/>
  <c r="F8"/>
  <c r="F9"/>
  <c r="F10"/>
  <c r="F11"/>
  <c r="F12"/>
  <c r="F13"/>
  <c r="F14"/>
  <c r="E4"/>
  <c r="E5"/>
  <c r="E6"/>
  <c r="E7"/>
  <c r="E8"/>
  <c r="E9"/>
  <c r="E10"/>
  <c r="E11"/>
  <c r="E12"/>
  <c r="E13"/>
  <c r="E14"/>
  <c r="D4"/>
  <c r="D5"/>
  <c r="D6"/>
  <c r="D7"/>
  <c r="D8"/>
  <c r="D9"/>
  <c r="D10"/>
  <c r="D11"/>
  <c r="D12"/>
  <c r="D13"/>
  <c r="D14"/>
  <c r="C4"/>
  <c r="C5"/>
  <c r="C6"/>
  <c r="C7"/>
  <c r="C8"/>
  <c r="C9"/>
  <c r="C10"/>
  <c r="C11"/>
  <c r="C12"/>
  <c r="C13"/>
  <c r="C14"/>
  <c r="G33" i="111"/>
  <c r="E33"/>
  <c r="L33" i="104"/>
  <c r="F33"/>
  <c r="N33"/>
  <c r="M33"/>
  <c r="H33"/>
  <c r="G33"/>
  <c r="E33"/>
  <c r="D33"/>
  <c r="N32"/>
  <c r="M32"/>
  <c r="H32"/>
  <c r="G32"/>
  <c r="E32"/>
  <c r="D32"/>
  <c r="N31"/>
  <c r="M31"/>
  <c r="H31"/>
  <c r="G31"/>
  <c r="E31"/>
  <c r="D31"/>
  <c r="N29" i="71"/>
  <c r="M29"/>
  <c r="N28"/>
  <c r="M28"/>
  <c r="N27"/>
  <c r="M27"/>
  <c r="N26"/>
  <c r="M26"/>
  <c r="N25"/>
  <c r="M25"/>
  <c r="N24"/>
  <c r="M24"/>
  <c r="N23"/>
  <c r="M23"/>
  <c r="N22"/>
  <c r="M22"/>
  <c r="N21"/>
  <c r="M21"/>
  <c r="N20"/>
  <c r="M20"/>
  <c r="N19"/>
  <c r="M19"/>
  <c r="L19"/>
  <c r="L20"/>
  <c r="L21"/>
  <c r="L22"/>
  <c r="L23"/>
  <c r="L24"/>
  <c r="L25"/>
  <c r="L26"/>
  <c r="L27"/>
  <c r="L28"/>
  <c r="L29"/>
  <c r="H29"/>
  <c r="G29"/>
  <c r="F29"/>
  <c r="E29"/>
  <c r="H28"/>
  <c r="G28"/>
  <c r="F28"/>
  <c r="E28"/>
  <c r="H27"/>
  <c r="G27"/>
  <c r="F27"/>
  <c r="E27"/>
  <c r="H26"/>
  <c r="G26"/>
  <c r="F26"/>
  <c r="E26"/>
  <c r="H25"/>
  <c r="G25"/>
  <c r="F25"/>
  <c r="E25"/>
  <c r="H24"/>
  <c r="G24"/>
  <c r="F24"/>
  <c r="E24"/>
  <c r="H23"/>
  <c r="G23"/>
  <c r="F23"/>
  <c r="E23"/>
  <c r="H22"/>
  <c r="G22"/>
  <c r="F22"/>
  <c r="E22"/>
  <c r="H21"/>
  <c r="G21"/>
  <c r="F21"/>
  <c r="E21"/>
  <c r="H20"/>
  <c r="G20"/>
  <c r="F20"/>
  <c r="E20"/>
  <c r="H19"/>
  <c r="G19"/>
  <c r="F19"/>
  <c r="E19"/>
  <c r="D19"/>
  <c r="D20"/>
  <c r="D21"/>
  <c r="D22"/>
  <c r="D23"/>
  <c r="D24"/>
  <c r="D25"/>
  <c r="D26"/>
  <c r="D27"/>
  <c r="D28"/>
  <c r="D29"/>
  <c r="H29" i="65"/>
  <c r="G29"/>
  <c r="F29"/>
  <c r="E29"/>
  <c r="H28"/>
  <c r="G28"/>
  <c r="F28"/>
  <c r="E28"/>
  <c r="H27"/>
  <c r="G27"/>
  <c r="F27"/>
  <c r="E27"/>
  <c r="H26"/>
  <c r="G26"/>
  <c r="F26"/>
  <c r="E26"/>
  <c r="H25"/>
  <c r="G25"/>
  <c r="F25"/>
  <c r="E25"/>
  <c r="H24"/>
  <c r="G24"/>
  <c r="F24"/>
  <c r="E24"/>
  <c r="H23"/>
  <c r="G23"/>
  <c r="F23"/>
  <c r="E23"/>
  <c r="H22"/>
  <c r="G22"/>
  <c r="F22"/>
  <c r="E22"/>
  <c r="H21"/>
  <c r="G21"/>
  <c r="F21"/>
  <c r="E21"/>
  <c r="H20"/>
  <c r="G20"/>
  <c r="F20"/>
  <c r="E20"/>
  <c r="H19"/>
  <c r="G19"/>
  <c r="F19"/>
  <c r="E19"/>
  <c r="D19"/>
  <c r="D20"/>
  <c r="D21"/>
  <c r="D22"/>
  <c r="D23"/>
  <c r="D24"/>
  <c r="D25"/>
  <c r="D26"/>
  <c r="D27"/>
  <c r="D28"/>
  <c r="D29"/>
  <c r="I6" i="102"/>
  <c r="I7"/>
  <c r="I8"/>
  <c r="I9"/>
  <c r="I10"/>
  <c r="I11"/>
  <c r="I12"/>
  <c r="I13"/>
  <c r="I14"/>
  <c r="I15"/>
  <c r="I5"/>
  <c r="G6"/>
  <c r="G7"/>
  <c r="G8"/>
  <c r="G9"/>
  <c r="G10"/>
  <c r="G11"/>
  <c r="G12"/>
  <c r="G13"/>
  <c r="G14"/>
  <c r="G15"/>
  <c r="G5"/>
  <c r="E6"/>
  <c r="E7"/>
  <c r="E8"/>
  <c r="E9"/>
  <c r="E10"/>
  <c r="E11"/>
  <c r="E12"/>
  <c r="E13"/>
  <c r="E14"/>
  <c r="E15"/>
  <c r="E5"/>
  <c r="C34" i="118" l="1"/>
  <c r="C17"/>
  <c r="G52"/>
  <c r="F53"/>
  <c r="D53"/>
  <c r="C88"/>
  <c r="D215"/>
  <c r="D16"/>
  <c r="E88"/>
  <c r="G34"/>
  <c r="G70"/>
  <c r="C124"/>
  <c r="D17"/>
  <c r="C52"/>
  <c r="D89"/>
  <c r="C196"/>
  <c r="F35"/>
  <c r="F71"/>
  <c r="D71"/>
  <c r="G106"/>
  <c r="E106"/>
  <c r="F125"/>
  <c r="D125"/>
  <c r="G142"/>
  <c r="E196"/>
  <c r="D35"/>
  <c r="G88"/>
  <c r="C106"/>
  <c r="C142"/>
  <c r="G178"/>
  <c r="G214"/>
  <c r="E17"/>
  <c r="G17"/>
  <c r="F16"/>
  <c r="F17"/>
  <c r="E34"/>
  <c r="E52"/>
  <c r="E70"/>
  <c r="F89"/>
  <c r="F179"/>
  <c r="F197"/>
  <c r="D197"/>
  <c r="G196"/>
  <c r="F215"/>
  <c r="C178"/>
  <c r="E16"/>
  <c r="G16"/>
  <c r="F107"/>
  <c r="D107"/>
  <c r="F143"/>
  <c r="D143"/>
  <c r="G160"/>
  <c r="E160"/>
  <c r="F161"/>
  <c r="C160"/>
  <c r="D179"/>
  <c r="D214"/>
  <c r="F214"/>
  <c r="C215"/>
  <c r="E215"/>
  <c r="G215"/>
  <c r="D196"/>
  <c r="F196"/>
  <c r="C197"/>
  <c r="E197"/>
  <c r="G197"/>
  <c r="D178"/>
  <c r="F178"/>
  <c r="C179"/>
  <c r="E179"/>
  <c r="G179"/>
  <c r="D160"/>
  <c r="F160"/>
  <c r="C161"/>
  <c r="E161"/>
  <c r="G161"/>
  <c r="D142"/>
  <c r="F142"/>
  <c r="C143"/>
  <c r="E143"/>
  <c r="G143"/>
  <c r="D124"/>
  <c r="F124"/>
  <c r="C125"/>
  <c r="E125"/>
  <c r="G125"/>
  <c r="D106"/>
  <c r="F106"/>
  <c r="C107"/>
  <c r="E107"/>
  <c r="G107"/>
  <c r="D88"/>
  <c r="F88"/>
  <c r="C89"/>
  <c r="E89"/>
  <c r="G89"/>
  <c r="D70"/>
  <c r="F70"/>
  <c r="C71"/>
  <c r="E71"/>
  <c r="G71"/>
  <c r="D52"/>
  <c r="F52"/>
  <c r="C53"/>
  <c r="E53"/>
  <c r="G53"/>
  <c r="D34"/>
  <c r="F34"/>
  <c r="C35"/>
  <c r="E35"/>
  <c r="G35"/>
  <c r="C16"/>
  <c r="L32" i="104"/>
  <c r="D33" i="111"/>
  <c r="F33"/>
  <c r="H33"/>
  <c r="E31"/>
  <c r="G31"/>
  <c r="E32"/>
  <c r="G32"/>
  <c r="D31"/>
  <c r="F31"/>
  <c r="H31"/>
  <c r="D32"/>
  <c r="F32"/>
  <c r="H32"/>
  <c r="L31" i="104"/>
  <c r="F31"/>
  <c r="F32"/>
  <c r="L28" i="65"/>
  <c r="L26"/>
  <c r="L24"/>
  <c r="L22"/>
  <c r="L20"/>
  <c r="N19"/>
  <c r="M29"/>
  <c r="M27"/>
  <c r="M25"/>
  <c r="M23"/>
  <c r="M21"/>
  <c r="M19"/>
  <c r="N28"/>
  <c r="N26"/>
  <c r="N24"/>
  <c r="N22"/>
  <c r="N20"/>
  <c r="L29"/>
  <c r="L27"/>
  <c r="L25"/>
  <c r="L23"/>
  <c r="L21"/>
  <c r="L19"/>
  <c r="M28"/>
  <c r="M26"/>
  <c r="M24"/>
  <c r="M22"/>
  <c r="M20"/>
  <c r="N29"/>
  <c r="N27"/>
  <c r="N25"/>
  <c r="N23"/>
  <c r="N21"/>
  <c r="G29" i="96"/>
  <c r="G26"/>
  <c r="G22"/>
  <c r="E22"/>
  <c r="H29"/>
  <c r="H19"/>
  <c r="E29"/>
  <c r="H28"/>
  <c r="G28"/>
  <c r="F28"/>
  <c r="E28"/>
  <c r="D28"/>
  <c r="H27"/>
  <c r="G27"/>
  <c r="F27"/>
  <c r="E27"/>
  <c r="D27"/>
  <c r="H26"/>
  <c r="F26"/>
  <c r="D26"/>
  <c r="H25"/>
  <c r="G25"/>
  <c r="F25"/>
  <c r="E25"/>
  <c r="D25"/>
  <c r="H24"/>
  <c r="G24"/>
  <c r="F24"/>
  <c r="E24"/>
  <c r="D24"/>
  <c r="H23"/>
  <c r="G23"/>
  <c r="F23"/>
  <c r="E23"/>
  <c r="D23"/>
  <c r="H22"/>
  <c r="F22"/>
  <c r="D22"/>
  <c r="H21"/>
  <c r="G21"/>
  <c r="F21"/>
  <c r="E21"/>
  <c r="D21"/>
  <c r="H20"/>
  <c r="G20"/>
  <c r="F20"/>
  <c r="E20"/>
  <c r="D20"/>
  <c r="F19"/>
  <c r="H29" i="89"/>
  <c r="E29"/>
  <c r="D29"/>
  <c r="H24"/>
  <c r="E24"/>
  <c r="E23"/>
  <c r="D23"/>
  <c r="M33" i="111" l="1"/>
  <c r="M32"/>
  <c r="M31"/>
  <c r="L33"/>
  <c r="L32"/>
  <c r="L31"/>
  <c r="N33"/>
  <c r="N32"/>
  <c r="N31"/>
  <c r="G19" i="96"/>
  <c r="G32" s="1"/>
  <c r="M28"/>
  <c r="N21"/>
  <c r="L28"/>
  <c r="N23"/>
  <c r="M27"/>
  <c r="N25"/>
  <c r="L21"/>
  <c r="M21"/>
  <c r="N19"/>
  <c r="M23"/>
  <c r="M25"/>
  <c r="L26"/>
  <c r="N22"/>
  <c r="D19"/>
  <c r="E26"/>
  <c r="D29"/>
  <c r="F29"/>
  <c r="L29"/>
  <c r="M19"/>
  <c r="E19"/>
  <c r="E33" s="1"/>
  <c r="G33"/>
  <c r="G31"/>
  <c r="H33"/>
  <c r="H32"/>
  <c r="H31"/>
  <c r="H23" i="89"/>
  <c r="H22"/>
  <c r="E19"/>
  <c r="D27"/>
  <c r="E22"/>
  <c r="D19"/>
  <c r="E28"/>
  <c r="L24"/>
  <c r="H20"/>
  <c r="E25"/>
  <c r="D21"/>
  <c r="H21"/>
  <c r="E26"/>
  <c r="H27"/>
  <c r="N28"/>
  <c r="H28"/>
  <c r="H19"/>
  <c r="H33" s="1"/>
  <c r="E20"/>
  <c r="D25"/>
  <c r="H25"/>
  <c r="E21"/>
  <c r="H26"/>
  <c r="E27"/>
  <c r="M24"/>
  <c r="M20"/>
  <c r="H31"/>
  <c r="H32"/>
  <c r="N24"/>
  <c r="M28"/>
  <c r="N20"/>
  <c r="G19"/>
  <c r="D20"/>
  <c r="F20"/>
  <c r="G21"/>
  <c r="D22"/>
  <c r="F22"/>
  <c r="G23"/>
  <c r="D24"/>
  <c r="F24"/>
  <c r="G25"/>
  <c r="D26"/>
  <c r="F26"/>
  <c r="G27"/>
  <c r="D28"/>
  <c r="F28"/>
  <c r="G29"/>
  <c r="L29"/>
  <c r="L25"/>
  <c r="L26"/>
  <c r="L21"/>
  <c r="L19"/>
  <c r="F19"/>
  <c r="G20"/>
  <c r="F21"/>
  <c r="G22"/>
  <c r="F23"/>
  <c r="G24"/>
  <c r="F25"/>
  <c r="G26"/>
  <c r="F27"/>
  <c r="G28"/>
  <c r="F29"/>
  <c r="D33" i="96" l="1"/>
  <c r="D31"/>
  <c r="F32"/>
  <c r="F33"/>
  <c r="E31"/>
  <c r="E32"/>
  <c r="F31"/>
  <c r="D32"/>
  <c r="L25"/>
  <c r="N20"/>
  <c r="N28"/>
  <c r="L24"/>
  <c r="M24"/>
  <c r="M20"/>
  <c r="L27"/>
  <c r="N24"/>
  <c r="N27"/>
  <c r="L22"/>
  <c r="L19"/>
  <c r="L23"/>
  <c r="L20"/>
  <c r="M22"/>
  <c r="N29"/>
  <c r="M29"/>
  <c r="N26"/>
  <c r="M26"/>
  <c r="L23" i="89"/>
  <c r="M26"/>
  <c r="L27"/>
  <c r="L22"/>
  <c r="M22"/>
  <c r="N22"/>
  <c r="L28"/>
  <c r="L20"/>
  <c r="N26"/>
  <c r="D33"/>
  <c r="F33"/>
  <c r="F31"/>
  <c r="F32"/>
  <c r="G32"/>
  <c r="G33"/>
  <c r="G31"/>
  <c r="N21"/>
  <c r="N29"/>
  <c r="D31"/>
  <c r="M27"/>
  <c r="N25"/>
  <c r="N19"/>
  <c r="N23"/>
  <c r="E31"/>
  <c r="E32"/>
  <c r="N27"/>
  <c r="M25"/>
  <c r="M19"/>
  <c r="M23"/>
  <c r="D32"/>
  <c r="M21"/>
  <c r="M29"/>
  <c r="E33"/>
  <c r="M33" i="96" l="1"/>
  <c r="N31"/>
  <c r="N32"/>
  <c r="N33"/>
  <c r="M32"/>
  <c r="L31"/>
  <c r="L32"/>
  <c r="M31"/>
  <c r="L33"/>
  <c r="L33" i="89"/>
  <c r="L31"/>
  <c r="M33"/>
  <c r="M31"/>
  <c r="M32"/>
  <c r="N32"/>
  <c r="N33"/>
  <c r="N31"/>
  <c r="L32"/>
  <c r="E20" i="1" l="1"/>
  <c r="F20"/>
  <c r="G20"/>
  <c r="H20"/>
  <c r="E21"/>
  <c r="F21"/>
  <c r="G21"/>
  <c r="H21"/>
  <c r="E22"/>
  <c r="F22"/>
  <c r="G22"/>
  <c r="H22"/>
  <c r="E23"/>
  <c r="F23"/>
  <c r="G23"/>
  <c r="H23"/>
  <c r="E24"/>
  <c r="F24"/>
  <c r="G24"/>
  <c r="H24"/>
  <c r="E25"/>
  <c r="F25"/>
  <c r="G25"/>
  <c r="H25"/>
  <c r="E26"/>
  <c r="F26"/>
  <c r="G26"/>
  <c r="H26"/>
  <c r="E27"/>
  <c r="F27"/>
  <c r="G27"/>
  <c r="H27"/>
  <c r="E28"/>
  <c r="F28"/>
  <c r="G28"/>
  <c r="H28"/>
  <c r="E29"/>
  <c r="F29"/>
  <c r="G29"/>
  <c r="H29"/>
  <c r="H19"/>
  <c r="G19"/>
  <c r="F19"/>
  <c r="E19"/>
  <c r="D20"/>
  <c r="D21"/>
  <c r="D22"/>
  <c r="D23"/>
  <c r="D24"/>
  <c r="D25"/>
  <c r="D26"/>
  <c r="D27"/>
  <c r="D28"/>
  <c r="D29"/>
  <c r="D19"/>
  <c r="L21"/>
  <c r="L22"/>
  <c r="L23"/>
  <c r="L26"/>
  <c r="L27"/>
  <c r="L28"/>
  <c r="L29"/>
  <c r="N33" i="83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77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71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65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30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L24" i="1" l="1"/>
  <c r="L20"/>
  <c r="L25"/>
  <c r="L19"/>
  <c r="M29"/>
  <c r="M27"/>
  <c r="M25"/>
  <c r="M23"/>
  <c r="M21"/>
  <c r="M19"/>
  <c r="N28"/>
  <c r="N26"/>
  <c r="N24"/>
  <c r="N22"/>
  <c r="N20"/>
  <c r="M28"/>
  <c r="M26"/>
  <c r="M24"/>
  <c r="M22"/>
  <c r="M20"/>
  <c r="N29"/>
  <c r="N27"/>
  <c r="N25"/>
  <c r="N23"/>
  <c r="N21"/>
  <c r="N19"/>
  <c r="N33" i="21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14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7" l="1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  <c r="N33" i="1" l="1"/>
  <c r="M33"/>
  <c r="L33"/>
  <c r="H33"/>
  <c r="G33"/>
  <c r="F33"/>
  <c r="E33"/>
  <c r="D33"/>
  <c r="N32"/>
  <c r="M32"/>
  <c r="L32"/>
  <c r="H32"/>
  <c r="G32"/>
  <c r="F32"/>
  <c r="E32"/>
  <c r="D32"/>
  <c r="N31"/>
  <c r="M31"/>
  <c r="L31"/>
  <c r="H31"/>
  <c r="G31"/>
  <c r="F31"/>
  <c r="E31"/>
  <c r="D31"/>
</calcChain>
</file>

<file path=xl/sharedStrings.xml><?xml version="1.0" encoding="utf-8"?>
<sst xmlns="http://schemas.openxmlformats.org/spreadsheetml/2006/main" count="1303" uniqueCount="53">
  <si>
    <t>PARTE B</t>
  </si>
  <si>
    <t>Nº Respostas</t>
  </si>
  <si>
    <t>Coluna1</t>
  </si>
  <si>
    <t>Nada Importante</t>
  </si>
  <si>
    <t>Pouco Importante</t>
  </si>
  <si>
    <t>Mais ou Menos Importante</t>
  </si>
  <si>
    <t>Importante</t>
  </si>
  <si>
    <t>Muito Importante</t>
  </si>
  <si>
    <t>Nada Importante + Pouco Importante</t>
  </si>
  <si>
    <t>Importante + Muito Importante</t>
  </si>
  <si>
    <r>
      <t>Autonomia</t>
    </r>
    <r>
      <rPr>
        <b/>
        <sz val="6"/>
        <color indexed="8"/>
        <rFont val="Arial"/>
        <family val="2"/>
      </rPr>
      <t xml:space="preserve"> </t>
    </r>
  </si>
  <si>
    <r>
      <t>Aprendizagem/Formação</t>
    </r>
    <r>
      <rPr>
        <b/>
        <sz val="6"/>
        <color indexed="8"/>
        <rFont val="Arial"/>
        <family val="2"/>
      </rPr>
      <t xml:space="preserve"> </t>
    </r>
  </si>
  <si>
    <t>Condições físicas de trabalho</t>
  </si>
  <si>
    <r>
      <t>Equilíbrio vida profissional  / pessoal</t>
    </r>
    <r>
      <rPr>
        <b/>
        <sz val="6"/>
        <color indexed="8"/>
        <rFont val="Arial"/>
        <family val="2"/>
      </rPr>
      <t xml:space="preserve"> </t>
    </r>
  </si>
  <si>
    <r>
      <t>Independência</t>
    </r>
    <r>
      <rPr>
        <b/>
        <sz val="6"/>
        <color indexed="8"/>
        <rFont val="Arial"/>
        <family val="2"/>
      </rPr>
      <t xml:space="preserve"> </t>
    </r>
  </si>
  <si>
    <r>
      <t>Possibilidade de progressão na carreira</t>
    </r>
    <r>
      <rPr>
        <b/>
        <sz val="6"/>
        <color indexed="8"/>
        <rFont val="Arial"/>
        <family val="2"/>
      </rPr>
      <t xml:space="preserve"> </t>
    </r>
  </si>
  <si>
    <r>
      <t>Recompensas intrínsecas</t>
    </r>
    <r>
      <rPr>
        <b/>
        <sz val="6"/>
        <color indexed="8"/>
        <rFont val="Arial"/>
        <family val="2"/>
      </rPr>
      <t xml:space="preserve"> </t>
    </r>
  </si>
  <si>
    <r>
      <t>Relações interpessoais/ambiente social</t>
    </r>
    <r>
      <rPr>
        <b/>
        <sz val="6"/>
        <color indexed="8"/>
        <rFont val="Arial"/>
        <family val="2"/>
      </rPr>
      <t xml:space="preserve"> </t>
    </r>
  </si>
  <si>
    <r>
      <t>Remuneração</t>
    </r>
    <r>
      <rPr>
        <b/>
        <sz val="6"/>
        <color indexed="8"/>
        <rFont val="Arial"/>
        <family val="2"/>
      </rPr>
      <t xml:space="preserve"> </t>
    </r>
  </si>
  <si>
    <r>
      <t>Saúde</t>
    </r>
    <r>
      <rPr>
        <b/>
        <sz val="6"/>
        <color indexed="8"/>
        <rFont val="Arial"/>
        <family val="2"/>
      </rPr>
      <t xml:space="preserve"> </t>
    </r>
  </si>
  <si>
    <r>
      <t>Segurança</t>
    </r>
    <r>
      <rPr>
        <b/>
        <sz val="6"/>
        <color indexed="8"/>
        <rFont val="Arial"/>
        <family val="2"/>
      </rPr>
      <t xml:space="preserve"> </t>
    </r>
  </si>
  <si>
    <t>Percentagem de respostas</t>
  </si>
  <si>
    <t>Desvio Padrão</t>
  </si>
  <si>
    <t>Variância</t>
  </si>
  <si>
    <t>Média</t>
  </si>
  <si>
    <t>Nada Importante + Pouco Importante      %</t>
  </si>
  <si>
    <t>Mais ou Menos Importante %</t>
  </si>
  <si>
    <t>Importante + Muito Importante                  %</t>
  </si>
  <si>
    <t>Nº</t>
  </si>
  <si>
    <t>%</t>
  </si>
  <si>
    <r>
      <t>Autonomia</t>
    </r>
    <r>
      <rPr>
        <b/>
        <sz val="6"/>
        <rFont val="Arial"/>
        <family val="2"/>
      </rPr>
      <t xml:space="preserve"> </t>
    </r>
  </si>
  <si>
    <r>
      <t>Aprendizagem/Formação</t>
    </r>
    <r>
      <rPr>
        <b/>
        <sz val="6"/>
        <rFont val="Arial"/>
        <family val="2"/>
      </rPr>
      <t xml:space="preserve"> </t>
    </r>
  </si>
  <si>
    <r>
      <t>Equilíbrio vida profissional  / pessoal</t>
    </r>
    <r>
      <rPr>
        <b/>
        <sz val="6"/>
        <rFont val="Arial"/>
        <family val="2"/>
      </rPr>
      <t xml:space="preserve"> </t>
    </r>
  </si>
  <si>
    <r>
      <t>Independência</t>
    </r>
    <r>
      <rPr>
        <b/>
        <sz val="6"/>
        <rFont val="Arial"/>
        <family val="2"/>
      </rPr>
      <t xml:space="preserve"> </t>
    </r>
  </si>
  <si>
    <r>
      <t>Possibilidade de progressão na carreira</t>
    </r>
    <r>
      <rPr>
        <b/>
        <sz val="6"/>
        <rFont val="Arial"/>
        <family val="2"/>
      </rPr>
      <t xml:space="preserve"> </t>
    </r>
  </si>
  <si>
    <r>
      <t>Recompensas intrínsecas</t>
    </r>
    <r>
      <rPr>
        <b/>
        <sz val="6"/>
        <rFont val="Arial"/>
        <family val="2"/>
      </rPr>
      <t xml:space="preserve"> </t>
    </r>
  </si>
  <si>
    <r>
      <t>Relações interpessoais/ambiente social</t>
    </r>
    <r>
      <rPr>
        <b/>
        <sz val="6"/>
        <rFont val="Arial"/>
        <family val="2"/>
      </rPr>
      <t xml:space="preserve"> </t>
    </r>
  </si>
  <si>
    <r>
      <t>Remuneração</t>
    </r>
    <r>
      <rPr>
        <b/>
        <sz val="6"/>
        <rFont val="Arial"/>
        <family val="2"/>
      </rPr>
      <t xml:space="preserve"> </t>
    </r>
  </si>
  <si>
    <r>
      <t>Saúde</t>
    </r>
    <r>
      <rPr>
        <b/>
        <sz val="6"/>
        <rFont val="Arial"/>
        <family val="2"/>
      </rPr>
      <t xml:space="preserve"> </t>
    </r>
  </si>
  <si>
    <r>
      <t>Segurança</t>
    </r>
    <r>
      <rPr>
        <b/>
        <sz val="6"/>
        <rFont val="Arial"/>
        <family val="2"/>
      </rPr>
      <t xml:space="preserve"> </t>
    </r>
  </si>
  <si>
    <t>Dimensões da qualidade do trabalho</t>
  </si>
  <si>
    <t>Género Masculino</t>
  </si>
  <si>
    <t>Género Feminino</t>
  </si>
  <si>
    <t>Casado</t>
  </si>
  <si>
    <t>Não Casado</t>
  </si>
  <si>
    <t>Mais de 39 anos de Idade</t>
  </si>
  <si>
    <t>Menos de 39 anos de Idade</t>
  </si>
  <si>
    <t>Mais de 12 anos de Serviço</t>
  </si>
  <si>
    <t>Menos de 12 anos de Serviço</t>
  </si>
  <si>
    <t>Licenciado</t>
  </si>
  <si>
    <t>Não Licenciado</t>
  </si>
  <si>
    <t>Vítima</t>
  </si>
  <si>
    <t>Não Vítima</t>
  </si>
</sst>
</file>

<file path=xl/styles.xml><?xml version="1.0" encoding="utf-8"?>
<styleSheet xmlns="http://schemas.openxmlformats.org/spreadsheetml/2006/main">
  <numFmts count="2">
    <numFmt numFmtId="164" formatCode="0.0%"/>
    <numFmt numFmtId="165" formatCode="0.0"/>
  </numFmts>
  <fonts count="6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6"/>
      <color indexed="8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indexed="5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 style="double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9">
    <xf numFmtId="0" fontId="0" fillId="0" borderId="0" xfId="0"/>
    <xf numFmtId="0" fontId="0" fillId="0" borderId="0" xfId="0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5" xfId="0" applyFill="1" applyBorder="1"/>
    <xf numFmtId="0" fontId="1" fillId="0" borderId="6" xfId="1" applyFill="1" applyBorder="1" applyAlignment="1">
      <alignment horizontal="center"/>
    </xf>
    <xf numFmtId="0" fontId="1" fillId="0" borderId="7" xfId="1" applyFill="1" applyBorder="1" applyAlignment="1">
      <alignment horizontal="center"/>
    </xf>
    <xf numFmtId="0" fontId="1" fillId="0" borderId="6" xfId="1" applyNumberFormat="1" applyFill="1" applyBorder="1" applyAlignment="1">
      <alignment horizontal="center"/>
    </xf>
    <xf numFmtId="0" fontId="1" fillId="0" borderId="7" xfId="1" applyNumberFormat="1" applyFill="1" applyBorder="1" applyAlignment="1">
      <alignment horizontal="center"/>
    </xf>
    <xf numFmtId="0" fontId="0" fillId="3" borderId="8" xfId="0" applyFont="1" applyFill="1" applyBorder="1" applyAlignment="1">
      <alignment horizontal="center"/>
    </xf>
    <xf numFmtId="0" fontId="0" fillId="3" borderId="9" xfId="0" applyFill="1" applyBorder="1"/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0" fillId="0" borderId="0" xfId="0" applyFill="1" applyBorder="1"/>
    <xf numFmtId="164" fontId="1" fillId="0" borderId="6" xfId="1" applyNumberFormat="1" applyFill="1" applyBorder="1" applyAlignment="1">
      <alignment horizontal="center"/>
    </xf>
    <xf numFmtId="164" fontId="1" fillId="0" borderId="7" xfId="1" applyNumberFormat="1" applyFill="1" applyBorder="1" applyAlignment="1">
      <alignment horizontal="center"/>
    </xf>
    <xf numFmtId="9" fontId="1" fillId="0" borderId="0" xfId="1" applyNumberFormat="1" applyFill="1" applyBorder="1" applyAlignment="1">
      <alignment horizontal="center"/>
    </xf>
    <xf numFmtId="0" fontId="0" fillId="3" borderId="6" xfId="0" applyFill="1" applyBorder="1"/>
    <xf numFmtId="2" fontId="0" fillId="0" borderId="7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9" fontId="0" fillId="0" borderId="7" xfId="0" applyNumberFormat="1" applyBorder="1" applyAlignment="1">
      <alignment horizontal="center"/>
    </xf>
    <xf numFmtId="9" fontId="0" fillId="0" borderId="6" xfId="0" applyNumberFormat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1" fillId="0" borderId="9" xfId="1" applyNumberForma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4" fillId="3" borderId="0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10" fontId="1" fillId="0" borderId="6" xfId="1" applyNumberFormat="1" applyFill="1" applyBorder="1" applyAlignment="1">
      <alignment horizontal="center"/>
    </xf>
    <xf numFmtId="10" fontId="1" fillId="0" borderId="7" xfId="1" applyNumberFormat="1" applyFill="1" applyBorder="1" applyAlignment="1">
      <alignment horizontal="center"/>
    </xf>
    <xf numFmtId="10" fontId="1" fillId="0" borderId="9" xfId="1" applyNumberFormat="1" applyFill="1" applyBorder="1" applyAlignment="1">
      <alignment horizontal="center"/>
    </xf>
    <xf numFmtId="10" fontId="1" fillId="0" borderId="10" xfId="1" applyNumberFormat="1" applyFill="1" applyBorder="1" applyAlignment="1">
      <alignment horizontal="center"/>
    </xf>
    <xf numFmtId="10" fontId="0" fillId="0" borderId="7" xfId="0" applyNumberFormat="1" applyBorder="1" applyAlignment="1">
      <alignment horizontal="center"/>
    </xf>
    <xf numFmtId="10" fontId="0" fillId="0" borderId="6" xfId="0" applyNumberFormat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5" xfId="0" applyFont="1" applyFill="1" applyBorder="1"/>
    <xf numFmtId="0" fontId="3" fillId="4" borderId="6" xfId="1" applyNumberFormat="1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0" fontId="3" fillId="4" borderId="13" xfId="1" applyNumberFormat="1" applyFont="1" applyFill="1" applyBorder="1" applyAlignment="1">
      <alignment horizontal="center"/>
    </xf>
    <xf numFmtId="165" fontId="3" fillId="4" borderId="13" xfId="1" applyNumberFormat="1" applyFont="1" applyFill="1" applyBorder="1" applyAlignment="1">
      <alignment horizontal="center"/>
    </xf>
    <xf numFmtId="0" fontId="3" fillId="0" borderId="6" xfId="1" applyNumberFormat="1" applyFont="1" applyFill="1" applyBorder="1" applyAlignment="1">
      <alignment horizontal="center"/>
    </xf>
    <xf numFmtId="165" fontId="3" fillId="0" borderId="6" xfId="1" applyNumberFormat="1" applyFont="1" applyFill="1" applyBorder="1" applyAlignment="1">
      <alignment horizontal="center"/>
    </xf>
    <xf numFmtId="0" fontId="3" fillId="0" borderId="13" xfId="1" applyNumberFormat="1" applyFont="1" applyFill="1" applyBorder="1" applyAlignment="1">
      <alignment horizontal="center"/>
    </xf>
    <xf numFmtId="165" fontId="3" fillId="0" borderId="13" xfId="1" applyNumberFormat="1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4" borderId="15" xfId="1" applyNumberFormat="1" applyFont="1" applyFill="1" applyBorder="1" applyAlignment="1">
      <alignment horizontal="center"/>
    </xf>
    <xf numFmtId="0" fontId="3" fillId="4" borderId="16" xfId="1" applyNumberFormat="1" applyFont="1" applyFill="1" applyBorder="1" applyAlignment="1">
      <alignment horizontal="center"/>
    </xf>
    <xf numFmtId="0" fontId="3" fillId="3" borderId="6" xfId="0" applyFont="1" applyFill="1" applyBorder="1"/>
    <xf numFmtId="0" fontId="3" fillId="0" borderId="7" xfId="0" applyFont="1" applyFill="1" applyBorder="1"/>
    <xf numFmtId="165" fontId="3" fillId="0" borderId="21" xfId="0" applyNumberFormat="1" applyFont="1" applyBorder="1" applyAlignment="1">
      <alignment horizontal="center"/>
    </xf>
    <xf numFmtId="9" fontId="3" fillId="0" borderId="7" xfId="0" applyNumberFormat="1" applyFont="1" applyBorder="1" applyAlignment="1">
      <alignment horizontal="center"/>
    </xf>
    <xf numFmtId="165" fontId="3" fillId="0" borderId="20" xfId="0" applyNumberFormat="1" applyFont="1" applyBorder="1" applyAlignment="1">
      <alignment horizontal="center"/>
    </xf>
    <xf numFmtId="0" fontId="3" fillId="4" borderId="7" xfId="1" applyNumberFormat="1" applyFont="1" applyFill="1" applyBorder="1" applyAlignment="1">
      <alignment horizontal="center"/>
    </xf>
    <xf numFmtId="165" fontId="3" fillId="4" borderId="20" xfId="1" applyNumberFormat="1" applyFont="1" applyFill="1" applyBorder="1" applyAlignment="1">
      <alignment horizontal="center"/>
    </xf>
    <xf numFmtId="165" fontId="3" fillId="4" borderId="22" xfId="1" applyNumberFormat="1" applyFont="1" applyFill="1" applyBorder="1" applyAlignment="1">
      <alignment horizontal="center"/>
    </xf>
    <xf numFmtId="0" fontId="1" fillId="0" borderId="10" xfId="1" applyNumberFormat="1" applyFill="1" applyBorder="1" applyAlignment="1">
      <alignment horizontal="center"/>
    </xf>
    <xf numFmtId="0" fontId="4" fillId="3" borderId="23" xfId="0" applyFont="1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/>
    </xf>
    <xf numFmtId="10" fontId="1" fillId="4" borderId="6" xfId="1" applyNumberFormat="1" applyFont="1" applyFill="1" applyBorder="1" applyAlignment="1">
      <alignment horizontal="center"/>
    </xf>
    <xf numFmtId="10" fontId="1" fillId="0" borderId="6" xfId="1" applyNumberFormat="1" applyFont="1" applyFill="1" applyBorder="1" applyAlignment="1">
      <alignment horizontal="center"/>
    </xf>
    <xf numFmtId="0" fontId="0" fillId="3" borderId="14" xfId="0" applyFont="1" applyFill="1" applyBorder="1" applyAlignment="1">
      <alignment horizontal="center"/>
    </xf>
    <xf numFmtId="0" fontId="0" fillId="3" borderId="4" xfId="0" applyFont="1" applyFill="1" applyBorder="1"/>
    <xf numFmtId="10" fontId="1" fillId="4" borderId="7" xfId="1" applyNumberFormat="1" applyFont="1" applyFill="1" applyBorder="1" applyAlignment="1">
      <alignment horizontal="center"/>
    </xf>
    <xf numFmtId="10" fontId="1" fillId="0" borderId="7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10" fontId="1" fillId="4" borderId="9" xfId="1" applyNumberFormat="1" applyFont="1" applyFill="1" applyBorder="1" applyAlignment="1">
      <alignment horizontal="center"/>
    </xf>
    <xf numFmtId="10" fontId="1" fillId="4" borderId="10" xfId="1" applyNumberFormat="1" applyFont="1" applyFill="1" applyBorder="1" applyAlignment="1">
      <alignment horizontal="center"/>
    </xf>
    <xf numFmtId="0" fontId="0" fillId="0" borderId="24" xfId="0" applyBorder="1"/>
    <xf numFmtId="0" fontId="0" fillId="0" borderId="24" xfId="0" applyFill="1" applyBorder="1"/>
    <xf numFmtId="9" fontId="1" fillId="0" borderId="24" xfId="1" applyNumberFormat="1" applyFill="1" applyBorder="1" applyAlignment="1">
      <alignment horizontal="center"/>
    </xf>
    <xf numFmtId="0" fontId="0" fillId="0" borderId="0" xfId="0" applyBorder="1"/>
    <xf numFmtId="0" fontId="4" fillId="3" borderId="11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2">
    <cellStyle name="Incorrecto" xfId="1" builtinId="27"/>
    <cellStyle name="Normal" xfId="0" builtinId="0"/>
  </cellStyles>
  <dxfs count="70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none">
          <fgColor rgb="FF000000"/>
          <bgColor rgb="FFFFFFFF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border outline="0">
        <top style="medium">
          <color indexed="64"/>
        </top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0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B_Global_Percentagem_A'!$D$4:$H$4</c:f>
              <c:numCache>
                <c:formatCode>General</c:formatCode>
                <c:ptCount val="5"/>
                <c:pt idx="0">
                  <c:v>10</c:v>
                </c:pt>
                <c:pt idx="1">
                  <c:v>3</c:v>
                </c:pt>
                <c:pt idx="2">
                  <c:v>41</c:v>
                </c:pt>
                <c:pt idx="3">
                  <c:v>384</c:v>
                </c:pt>
                <c:pt idx="4">
                  <c:v>387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13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B_Global_Percentagem_A'!$D$5:$H$5</c:f>
              <c:numCache>
                <c:formatCode>General</c:formatCode>
                <c:ptCount val="5"/>
                <c:pt idx="0">
                  <c:v>6</c:v>
                </c:pt>
                <c:pt idx="1">
                  <c:v>11</c:v>
                </c:pt>
                <c:pt idx="2">
                  <c:v>22</c:v>
                </c:pt>
                <c:pt idx="3">
                  <c:v>203</c:v>
                </c:pt>
                <c:pt idx="4">
                  <c:v>587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13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B_Global_Percentagem_A'!$D$6:$H$6</c:f>
              <c:numCache>
                <c:formatCode>General</c:formatCode>
                <c:ptCount val="5"/>
                <c:pt idx="0">
                  <c:v>9</c:v>
                </c:pt>
                <c:pt idx="1">
                  <c:v>12</c:v>
                </c:pt>
                <c:pt idx="2">
                  <c:v>64</c:v>
                </c:pt>
                <c:pt idx="3">
                  <c:v>344</c:v>
                </c:pt>
                <c:pt idx="4">
                  <c:v>399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13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B_Global_Percentagem_A'!$D$7:$H$7</c:f>
              <c:numCache>
                <c:formatCode>General</c:formatCode>
                <c:ptCount val="5"/>
                <c:pt idx="0">
                  <c:v>4</c:v>
                </c:pt>
                <c:pt idx="1">
                  <c:v>6</c:v>
                </c:pt>
                <c:pt idx="2">
                  <c:v>40</c:v>
                </c:pt>
                <c:pt idx="3">
                  <c:v>219</c:v>
                </c:pt>
                <c:pt idx="4">
                  <c:v>556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B_Global_Percentagem_A'!$D$8:$H$8</c:f>
              <c:numCache>
                <c:formatCode>General</c:formatCode>
                <c:ptCount val="5"/>
                <c:pt idx="0">
                  <c:v>5</c:v>
                </c:pt>
                <c:pt idx="1">
                  <c:v>10</c:v>
                </c:pt>
                <c:pt idx="2">
                  <c:v>83</c:v>
                </c:pt>
                <c:pt idx="3">
                  <c:v>389</c:v>
                </c:pt>
                <c:pt idx="4">
                  <c:v>337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B_Global_Percentagem_A'!$D$9:$H$9</c:f>
              <c:numCache>
                <c:formatCode>General</c:formatCode>
                <c:ptCount val="5"/>
                <c:pt idx="0">
                  <c:v>18</c:v>
                </c:pt>
                <c:pt idx="1">
                  <c:v>9</c:v>
                </c:pt>
                <c:pt idx="2">
                  <c:v>42</c:v>
                </c:pt>
                <c:pt idx="3">
                  <c:v>248</c:v>
                </c:pt>
                <c:pt idx="4">
                  <c:v>509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B_Global_Percentagem_A'!$D$10:$H$10</c:f>
              <c:numCache>
                <c:formatCode>General</c:formatCode>
                <c:ptCount val="5"/>
                <c:pt idx="0">
                  <c:v>21</c:v>
                </c:pt>
                <c:pt idx="1">
                  <c:v>17</c:v>
                </c:pt>
                <c:pt idx="2">
                  <c:v>103</c:v>
                </c:pt>
                <c:pt idx="3">
                  <c:v>341</c:v>
                </c:pt>
                <c:pt idx="4">
                  <c:v>334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B_Global_Percentagem_A'!$D$11:$H$11</c:f>
              <c:numCache>
                <c:formatCode>General</c:formatCode>
                <c:ptCount val="5"/>
                <c:pt idx="0">
                  <c:v>5</c:v>
                </c:pt>
                <c:pt idx="1">
                  <c:v>9</c:v>
                </c:pt>
                <c:pt idx="2">
                  <c:v>43</c:v>
                </c:pt>
                <c:pt idx="3">
                  <c:v>270</c:v>
                </c:pt>
                <c:pt idx="4">
                  <c:v>499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B_Global_Percentagem_A'!$D$12:$H$12</c:f>
              <c:numCache>
                <c:formatCode>General</c:formatCode>
                <c:ptCount val="5"/>
                <c:pt idx="0">
                  <c:v>13</c:v>
                </c:pt>
                <c:pt idx="1">
                  <c:v>10</c:v>
                </c:pt>
                <c:pt idx="2">
                  <c:v>33</c:v>
                </c:pt>
                <c:pt idx="3">
                  <c:v>276</c:v>
                </c:pt>
                <c:pt idx="4">
                  <c:v>491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B_Global_Percentagem_A'!$D$13:$H$13</c:f>
              <c:numCache>
                <c:formatCode>General</c:formatCode>
                <c:ptCount val="5"/>
                <c:pt idx="0">
                  <c:v>6</c:v>
                </c:pt>
                <c:pt idx="1">
                  <c:v>4</c:v>
                </c:pt>
                <c:pt idx="2">
                  <c:v>21</c:v>
                </c:pt>
                <c:pt idx="3">
                  <c:v>138</c:v>
                </c:pt>
                <c:pt idx="4">
                  <c:v>661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B_Global_Percentagem_A'!$C$14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B_Global_Percentagem_A'!$D$3:$H$3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B_Global_Percentagem_A'!$D$14:$H$14</c:f>
              <c:numCache>
                <c:formatCode>General</c:formatCode>
                <c:ptCount val="5"/>
                <c:pt idx="0">
                  <c:v>8</c:v>
                </c:pt>
                <c:pt idx="1">
                  <c:v>3</c:v>
                </c:pt>
                <c:pt idx="2">
                  <c:v>25</c:v>
                </c:pt>
                <c:pt idx="3">
                  <c:v>187</c:v>
                </c:pt>
                <c:pt idx="4">
                  <c:v>607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'Parte B_Global_Percentagem_A'!$C$4:$C$14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B_Global_Percentagem_A'!$D$4:$D$14</c:f>
              <c:numCache>
                <c:formatCode>General</c:formatCode>
                <c:ptCount val="11"/>
                <c:pt idx="0">
                  <c:v>10</c:v>
                </c:pt>
                <c:pt idx="1">
                  <c:v>6</c:v>
                </c:pt>
                <c:pt idx="2">
                  <c:v>9</c:v>
                </c:pt>
                <c:pt idx="3">
                  <c:v>4</c:v>
                </c:pt>
                <c:pt idx="4">
                  <c:v>5</c:v>
                </c:pt>
                <c:pt idx="5">
                  <c:v>18</c:v>
                </c:pt>
                <c:pt idx="6">
                  <c:v>21</c:v>
                </c:pt>
                <c:pt idx="7">
                  <c:v>5</c:v>
                </c:pt>
                <c:pt idx="8">
                  <c:v>13</c:v>
                </c:pt>
                <c:pt idx="9">
                  <c:v>6</c:v>
                </c:pt>
                <c:pt idx="10">
                  <c:v>8</c:v>
                </c:pt>
              </c:numCache>
            </c:numRef>
          </c:val>
        </c:ser>
        <c:shape val="box"/>
        <c:axId val="63181184"/>
        <c:axId val="63182720"/>
        <c:axId val="0"/>
      </c:bar3DChart>
      <c:catAx>
        <c:axId val="63181184"/>
        <c:scaling>
          <c:orientation val="minMax"/>
        </c:scaling>
        <c:axPos val="b"/>
        <c:tickLblPos val="nextTo"/>
        <c:crossAx val="63182720"/>
        <c:crosses val="autoZero"/>
        <c:auto val="1"/>
        <c:lblAlgn val="ctr"/>
        <c:lblOffset val="100"/>
      </c:catAx>
      <c:valAx>
        <c:axId val="63182720"/>
        <c:scaling>
          <c:orientation val="minMax"/>
        </c:scaling>
        <c:axPos val="l"/>
        <c:majorGridlines/>
        <c:numFmt formatCode="General" sourceLinked="1"/>
        <c:tickLblPos val="nextTo"/>
        <c:crossAx val="63181184"/>
        <c:crosses val="autoZero"/>
        <c:crossBetween val="between"/>
      </c:valAx>
    </c:plotArea>
    <c:plotVisOnly val="1"/>
  </c:chart>
  <c:printSettings>
    <c:headerFooter/>
    <c:pageMargins b="0.75000000000000955" l="0.70000000000000062" r="0.70000000000000062" t="0.750000000000009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'Parte B_Global_Percentagem_A'!$C$4:$C$14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B_Global_Percentagem_A'!$E$4:$E$14</c:f>
              <c:numCache>
                <c:formatCode>General</c:formatCode>
                <c:ptCount val="11"/>
                <c:pt idx="0">
                  <c:v>3</c:v>
                </c:pt>
                <c:pt idx="1">
                  <c:v>11</c:v>
                </c:pt>
                <c:pt idx="2">
                  <c:v>12</c:v>
                </c:pt>
                <c:pt idx="3">
                  <c:v>6</c:v>
                </c:pt>
                <c:pt idx="4">
                  <c:v>10</c:v>
                </c:pt>
                <c:pt idx="5">
                  <c:v>9</c:v>
                </c:pt>
                <c:pt idx="6">
                  <c:v>17</c:v>
                </c:pt>
                <c:pt idx="7">
                  <c:v>9</c:v>
                </c:pt>
                <c:pt idx="8">
                  <c:v>10</c:v>
                </c:pt>
                <c:pt idx="9">
                  <c:v>4</c:v>
                </c:pt>
                <c:pt idx="10">
                  <c:v>3</c:v>
                </c:pt>
              </c:numCache>
            </c:numRef>
          </c:val>
        </c:ser>
        <c:shape val="box"/>
        <c:axId val="63199104"/>
        <c:axId val="63200640"/>
        <c:axId val="0"/>
      </c:bar3DChart>
      <c:catAx>
        <c:axId val="63199104"/>
        <c:scaling>
          <c:orientation val="minMax"/>
        </c:scaling>
        <c:axPos val="b"/>
        <c:tickLblPos val="nextTo"/>
        <c:crossAx val="63200640"/>
        <c:crosses val="autoZero"/>
        <c:auto val="1"/>
        <c:lblAlgn val="ctr"/>
        <c:lblOffset val="100"/>
      </c:catAx>
      <c:valAx>
        <c:axId val="63200640"/>
        <c:scaling>
          <c:orientation val="minMax"/>
        </c:scaling>
        <c:axPos val="l"/>
        <c:majorGridlines/>
        <c:numFmt formatCode="General" sourceLinked="1"/>
        <c:tickLblPos val="nextTo"/>
        <c:crossAx val="63199104"/>
        <c:crosses val="autoZero"/>
        <c:crossBetween val="between"/>
      </c:valAx>
    </c:plotArea>
    <c:plotVisOnly val="1"/>
  </c:chart>
  <c:printSettings>
    <c:headerFooter/>
    <c:pageMargins b="0.75000000000000977" l="0.70000000000000062" r="0.70000000000000062" t="0.75000000000000977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'Parte B_Global_Percentagem_A'!$C$4:$C$14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B_Global_Percentagem_A'!$F$4:$F$14</c:f>
              <c:numCache>
                <c:formatCode>General</c:formatCode>
                <c:ptCount val="11"/>
                <c:pt idx="0">
                  <c:v>41</c:v>
                </c:pt>
                <c:pt idx="1">
                  <c:v>22</c:v>
                </c:pt>
                <c:pt idx="2">
                  <c:v>64</c:v>
                </c:pt>
                <c:pt idx="3">
                  <c:v>40</c:v>
                </c:pt>
                <c:pt idx="4">
                  <c:v>83</c:v>
                </c:pt>
                <c:pt idx="5">
                  <c:v>42</c:v>
                </c:pt>
                <c:pt idx="6">
                  <c:v>103</c:v>
                </c:pt>
                <c:pt idx="7">
                  <c:v>43</c:v>
                </c:pt>
                <c:pt idx="8">
                  <c:v>33</c:v>
                </c:pt>
                <c:pt idx="9">
                  <c:v>21</c:v>
                </c:pt>
                <c:pt idx="10">
                  <c:v>25</c:v>
                </c:pt>
              </c:numCache>
            </c:numRef>
          </c:val>
        </c:ser>
        <c:shape val="box"/>
        <c:axId val="63225216"/>
        <c:axId val="63235200"/>
        <c:axId val="0"/>
      </c:bar3DChart>
      <c:catAx>
        <c:axId val="63225216"/>
        <c:scaling>
          <c:orientation val="minMax"/>
        </c:scaling>
        <c:axPos val="b"/>
        <c:tickLblPos val="nextTo"/>
        <c:crossAx val="63235200"/>
        <c:crosses val="autoZero"/>
        <c:auto val="1"/>
        <c:lblAlgn val="ctr"/>
        <c:lblOffset val="100"/>
      </c:catAx>
      <c:valAx>
        <c:axId val="63235200"/>
        <c:scaling>
          <c:orientation val="minMax"/>
        </c:scaling>
        <c:axPos val="l"/>
        <c:majorGridlines/>
        <c:numFmt formatCode="General" sourceLinked="1"/>
        <c:tickLblPos val="nextTo"/>
        <c:crossAx val="63225216"/>
        <c:crosses val="autoZero"/>
        <c:crossBetween val="between"/>
      </c:valAx>
    </c:plotArea>
    <c:plotVisOnly val="1"/>
  </c:chart>
  <c:printSettings>
    <c:headerFooter/>
    <c:pageMargins b="0.75000000000000977" l="0.70000000000000062" r="0.70000000000000062" t="0.75000000000000977" header="0.30000000000000032" footer="0.30000000000000032"/>
    <c:pageSetup orientation="portrait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'Parte B_Global_Percentagem_A'!$C$4:$C$14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B_Global_Percentagem_A'!$G$4:$G$14</c:f>
              <c:numCache>
                <c:formatCode>General</c:formatCode>
                <c:ptCount val="11"/>
                <c:pt idx="0">
                  <c:v>384</c:v>
                </c:pt>
                <c:pt idx="1">
                  <c:v>203</c:v>
                </c:pt>
                <c:pt idx="2">
                  <c:v>344</c:v>
                </c:pt>
                <c:pt idx="3">
                  <c:v>219</c:v>
                </c:pt>
                <c:pt idx="4">
                  <c:v>389</c:v>
                </c:pt>
                <c:pt idx="5">
                  <c:v>248</c:v>
                </c:pt>
                <c:pt idx="6">
                  <c:v>341</c:v>
                </c:pt>
                <c:pt idx="7">
                  <c:v>270</c:v>
                </c:pt>
                <c:pt idx="8">
                  <c:v>276</c:v>
                </c:pt>
                <c:pt idx="9">
                  <c:v>138</c:v>
                </c:pt>
                <c:pt idx="10">
                  <c:v>187</c:v>
                </c:pt>
              </c:numCache>
            </c:numRef>
          </c:val>
        </c:ser>
        <c:shape val="box"/>
        <c:axId val="63468672"/>
        <c:axId val="63470208"/>
        <c:axId val="0"/>
      </c:bar3DChart>
      <c:catAx>
        <c:axId val="63468672"/>
        <c:scaling>
          <c:orientation val="minMax"/>
        </c:scaling>
        <c:axPos val="b"/>
        <c:tickLblPos val="nextTo"/>
        <c:crossAx val="63470208"/>
        <c:crosses val="autoZero"/>
        <c:auto val="1"/>
        <c:lblAlgn val="ctr"/>
        <c:lblOffset val="100"/>
      </c:catAx>
      <c:valAx>
        <c:axId val="63470208"/>
        <c:scaling>
          <c:orientation val="minMax"/>
        </c:scaling>
        <c:axPos val="l"/>
        <c:majorGridlines/>
        <c:numFmt formatCode="General" sourceLinked="1"/>
        <c:tickLblPos val="nextTo"/>
        <c:crossAx val="63468672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'Parte B_Global_Percentagem_A'!$C$4:$C$14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B_Global_Percentagem_A'!$H$4:$H$14</c:f>
              <c:numCache>
                <c:formatCode>General</c:formatCode>
                <c:ptCount val="11"/>
                <c:pt idx="0">
                  <c:v>387</c:v>
                </c:pt>
                <c:pt idx="1">
                  <c:v>587</c:v>
                </c:pt>
                <c:pt idx="2">
                  <c:v>399</c:v>
                </c:pt>
                <c:pt idx="3">
                  <c:v>556</c:v>
                </c:pt>
                <c:pt idx="4">
                  <c:v>337</c:v>
                </c:pt>
                <c:pt idx="5">
                  <c:v>509</c:v>
                </c:pt>
                <c:pt idx="6">
                  <c:v>334</c:v>
                </c:pt>
                <c:pt idx="7">
                  <c:v>499</c:v>
                </c:pt>
                <c:pt idx="8">
                  <c:v>491</c:v>
                </c:pt>
                <c:pt idx="9">
                  <c:v>661</c:v>
                </c:pt>
                <c:pt idx="10">
                  <c:v>607</c:v>
                </c:pt>
              </c:numCache>
            </c:numRef>
          </c:val>
        </c:ser>
        <c:shape val="box"/>
        <c:axId val="63502976"/>
        <c:axId val="63504768"/>
        <c:axId val="0"/>
      </c:bar3DChart>
      <c:catAx>
        <c:axId val="63502976"/>
        <c:scaling>
          <c:orientation val="minMax"/>
        </c:scaling>
        <c:axPos val="b"/>
        <c:tickLblPos val="nextTo"/>
        <c:crossAx val="63504768"/>
        <c:crosses val="autoZero"/>
        <c:auto val="1"/>
        <c:lblAlgn val="ctr"/>
        <c:lblOffset val="100"/>
      </c:catAx>
      <c:valAx>
        <c:axId val="63504768"/>
        <c:scaling>
          <c:orientation val="minMax"/>
        </c:scaling>
        <c:axPos val="l"/>
        <c:majorGridlines/>
        <c:numFmt formatCode="General" sourceLinked="1"/>
        <c:tickLblPos val="nextTo"/>
        <c:crossAx val="63502976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'Parte B_Global_Percentagem_A'!$K$4:$K$14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B_Global_Percentagem_A'!$L$4:$L$14</c:f>
              <c:numCache>
                <c:formatCode>General</c:formatCode>
                <c:ptCount val="11"/>
                <c:pt idx="0">
                  <c:v>13</c:v>
                </c:pt>
                <c:pt idx="1">
                  <c:v>17</c:v>
                </c:pt>
                <c:pt idx="2">
                  <c:v>21</c:v>
                </c:pt>
                <c:pt idx="3">
                  <c:v>10</c:v>
                </c:pt>
                <c:pt idx="4">
                  <c:v>15</c:v>
                </c:pt>
                <c:pt idx="5">
                  <c:v>27</c:v>
                </c:pt>
                <c:pt idx="6">
                  <c:v>38</c:v>
                </c:pt>
                <c:pt idx="7">
                  <c:v>14</c:v>
                </c:pt>
                <c:pt idx="8">
                  <c:v>23</c:v>
                </c:pt>
                <c:pt idx="9">
                  <c:v>10</c:v>
                </c:pt>
                <c:pt idx="10">
                  <c:v>11</c:v>
                </c:pt>
              </c:numCache>
            </c:numRef>
          </c:val>
        </c:ser>
        <c:shape val="box"/>
        <c:axId val="63593856"/>
        <c:axId val="63607936"/>
        <c:axId val="0"/>
      </c:bar3DChart>
      <c:catAx>
        <c:axId val="63593856"/>
        <c:scaling>
          <c:orientation val="minMax"/>
        </c:scaling>
        <c:axPos val="b"/>
        <c:tickLblPos val="nextTo"/>
        <c:crossAx val="63607936"/>
        <c:crosses val="autoZero"/>
        <c:auto val="1"/>
        <c:lblAlgn val="ctr"/>
        <c:lblOffset val="100"/>
      </c:catAx>
      <c:valAx>
        <c:axId val="63607936"/>
        <c:scaling>
          <c:orientation val="minMax"/>
        </c:scaling>
        <c:axPos val="l"/>
        <c:majorGridlines/>
        <c:numFmt formatCode="General" sourceLinked="1"/>
        <c:tickLblPos val="nextTo"/>
        <c:crossAx val="63593856"/>
        <c:crosses val="autoZero"/>
        <c:crossBetween val="between"/>
      </c:valAx>
    </c:plotArea>
    <c:plotVisOnly val="1"/>
  </c:chart>
  <c:printSettings>
    <c:headerFooter/>
    <c:pageMargins b="0.75000000000000977" l="0.70000000000000062" r="0.70000000000000062" t="0.75000000000000977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B_Global_Percentagem_A'!$N$3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'Parte B_Global_Percentagem_A'!$K$4:$K$14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B_Global_Percentagem_A'!$N$4:$N$14</c:f>
              <c:numCache>
                <c:formatCode>General</c:formatCode>
                <c:ptCount val="11"/>
                <c:pt idx="0">
                  <c:v>771</c:v>
                </c:pt>
                <c:pt idx="1">
                  <c:v>790</c:v>
                </c:pt>
                <c:pt idx="2">
                  <c:v>743</c:v>
                </c:pt>
                <c:pt idx="3">
                  <c:v>775</c:v>
                </c:pt>
                <c:pt idx="4">
                  <c:v>726</c:v>
                </c:pt>
                <c:pt idx="5">
                  <c:v>757</c:v>
                </c:pt>
                <c:pt idx="6">
                  <c:v>675</c:v>
                </c:pt>
                <c:pt idx="7">
                  <c:v>769</c:v>
                </c:pt>
                <c:pt idx="8">
                  <c:v>767</c:v>
                </c:pt>
                <c:pt idx="9">
                  <c:v>799</c:v>
                </c:pt>
                <c:pt idx="10">
                  <c:v>794</c:v>
                </c:pt>
              </c:numCache>
            </c:numRef>
          </c:val>
        </c:ser>
        <c:shape val="box"/>
        <c:axId val="63710336"/>
        <c:axId val="63711872"/>
        <c:axId val="0"/>
      </c:bar3DChart>
      <c:catAx>
        <c:axId val="63710336"/>
        <c:scaling>
          <c:orientation val="minMax"/>
        </c:scaling>
        <c:axPos val="b"/>
        <c:tickLblPos val="nextTo"/>
        <c:crossAx val="63711872"/>
        <c:crosses val="autoZero"/>
        <c:auto val="1"/>
        <c:lblAlgn val="ctr"/>
        <c:lblOffset val="100"/>
      </c:catAx>
      <c:valAx>
        <c:axId val="63711872"/>
        <c:scaling>
          <c:orientation val="minMax"/>
        </c:scaling>
        <c:axPos val="l"/>
        <c:majorGridlines/>
        <c:numFmt formatCode="General" sourceLinked="1"/>
        <c:tickLblPos val="nextTo"/>
        <c:crossAx val="63710336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13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B_Mascul_Percentagem'!$D$4:$H$4</c:f>
              <c:numCache>
                <c:formatCode>General</c:formatCode>
                <c:ptCount val="5"/>
                <c:pt idx="0">
                  <c:v>3</c:v>
                </c:pt>
                <c:pt idx="1">
                  <c:v>0</c:v>
                </c:pt>
                <c:pt idx="2">
                  <c:v>17</c:v>
                </c:pt>
                <c:pt idx="3">
                  <c:v>69</c:v>
                </c:pt>
                <c:pt idx="4">
                  <c:v>85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B_Mascul_Percentagem'!$D$5:$H$5</c:f>
              <c:numCache>
                <c:formatCode>General</c:formatCode>
                <c:ptCount val="5"/>
                <c:pt idx="0">
                  <c:v>2</c:v>
                </c:pt>
                <c:pt idx="1">
                  <c:v>6</c:v>
                </c:pt>
                <c:pt idx="2">
                  <c:v>5</c:v>
                </c:pt>
                <c:pt idx="3">
                  <c:v>59</c:v>
                </c:pt>
                <c:pt idx="4">
                  <c:v>102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B_Mascul_Percentagem'!$D$6:$H$6</c:f>
              <c:numCache>
                <c:formatCode>General</c:formatCode>
                <c:ptCount val="5"/>
                <c:pt idx="0">
                  <c:v>2</c:v>
                </c:pt>
                <c:pt idx="1">
                  <c:v>4</c:v>
                </c:pt>
                <c:pt idx="2">
                  <c:v>25</c:v>
                </c:pt>
                <c:pt idx="3">
                  <c:v>66</c:v>
                </c:pt>
                <c:pt idx="4">
                  <c:v>77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B_Mascul_Percentagem'!$D$7:$H$7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17</c:v>
                </c:pt>
                <c:pt idx="3">
                  <c:v>46</c:v>
                </c:pt>
                <c:pt idx="4">
                  <c:v>109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B_Mascul_Percentagem'!$D$8:$H$8</c:f>
              <c:numCache>
                <c:formatCode>General</c:formatCode>
                <c:ptCount val="5"/>
                <c:pt idx="0">
                  <c:v>0</c:v>
                </c:pt>
                <c:pt idx="1">
                  <c:v>6</c:v>
                </c:pt>
                <c:pt idx="2">
                  <c:v>22</c:v>
                </c:pt>
                <c:pt idx="3">
                  <c:v>77</c:v>
                </c:pt>
                <c:pt idx="4">
                  <c:v>69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B_Mascul_Percentagem'!$D$9:$H$9</c:f>
              <c:numCache>
                <c:formatCode>General</c:formatCode>
                <c:ptCount val="5"/>
                <c:pt idx="0">
                  <c:v>7</c:v>
                </c:pt>
                <c:pt idx="1">
                  <c:v>2</c:v>
                </c:pt>
                <c:pt idx="2">
                  <c:v>14</c:v>
                </c:pt>
                <c:pt idx="3">
                  <c:v>54</c:v>
                </c:pt>
                <c:pt idx="4">
                  <c:v>96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B_Mascul_Percentagem'!$D$10:$H$10</c:f>
              <c:numCache>
                <c:formatCode>General</c:formatCode>
                <c:ptCount val="5"/>
                <c:pt idx="0">
                  <c:v>4</c:v>
                </c:pt>
                <c:pt idx="1">
                  <c:v>4</c:v>
                </c:pt>
                <c:pt idx="2">
                  <c:v>36</c:v>
                </c:pt>
                <c:pt idx="3">
                  <c:v>62</c:v>
                </c:pt>
                <c:pt idx="4">
                  <c:v>65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B_Mascul_Percentagem'!$D$11:$H$11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14</c:v>
                </c:pt>
                <c:pt idx="3">
                  <c:v>69</c:v>
                </c:pt>
                <c:pt idx="4">
                  <c:v>89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B_Mascul_Percentagem'!$D$12:$H$12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12</c:v>
                </c:pt>
                <c:pt idx="3">
                  <c:v>71</c:v>
                </c:pt>
                <c:pt idx="4">
                  <c:v>86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B_Mascul_Percentagem'!$D$13:$H$13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11</c:v>
                </c:pt>
                <c:pt idx="3">
                  <c:v>41</c:v>
                </c:pt>
                <c:pt idx="4">
                  <c:v>122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'Parte B_Mascul_Percentagem'!$C$14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'Parte B_Mascul_Percentagem'!$D$3:$H$3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'Parte B_Mascul_Percentagem'!$D$14:$H$14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11</c:v>
                </c:pt>
                <c:pt idx="3">
                  <c:v>58</c:v>
                </c:pt>
                <c:pt idx="4">
                  <c:v>104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'Parte B_Mascul_Percentagem'!$C$4:$C$14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B_Mascul_Percentagem'!$D$4:$D$14</c:f>
              <c:numCache>
                <c:formatCode>General</c:formatCode>
                <c:ptCount val="11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7</c:v>
                </c:pt>
                <c:pt idx="6">
                  <c:v>4</c:v>
                </c:pt>
                <c:pt idx="7">
                  <c:v>1</c:v>
                </c:pt>
                <c:pt idx="8">
                  <c:v>3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hape val="box"/>
        <c:axId val="64327040"/>
        <c:axId val="64476288"/>
        <c:axId val="0"/>
      </c:bar3DChart>
      <c:catAx>
        <c:axId val="64327040"/>
        <c:scaling>
          <c:orientation val="minMax"/>
        </c:scaling>
        <c:axPos val="b"/>
        <c:tickLblPos val="nextTo"/>
        <c:crossAx val="64476288"/>
        <c:crosses val="autoZero"/>
        <c:auto val="1"/>
        <c:lblAlgn val="ctr"/>
        <c:lblOffset val="100"/>
      </c:catAx>
      <c:valAx>
        <c:axId val="64476288"/>
        <c:scaling>
          <c:orientation val="minMax"/>
        </c:scaling>
        <c:axPos val="l"/>
        <c:majorGridlines/>
        <c:numFmt formatCode="General" sourceLinked="1"/>
        <c:tickLblPos val="nextTo"/>
        <c:crossAx val="64327040"/>
        <c:crosses val="autoZero"/>
        <c:crossBetween val="between"/>
      </c:valAx>
    </c:plotArea>
    <c:plotVisOnly val="1"/>
  </c:chart>
  <c:printSettings>
    <c:headerFooter/>
    <c:pageMargins b="0.75000000000000977" l="0.70000000000000062" r="0.70000000000000062" t="0.75000000000000977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'Parte B_Mascul_Percentagem'!$C$4:$C$14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B_Mascul_Percentagem'!$E$4:$E$14</c:f>
              <c:numCache>
                <c:formatCode>General</c:formatCode>
                <c:ptCount val="11"/>
                <c:pt idx="0">
                  <c:v>0</c:v>
                </c:pt>
                <c:pt idx="1">
                  <c:v>6</c:v>
                </c:pt>
                <c:pt idx="2">
                  <c:v>4</c:v>
                </c:pt>
                <c:pt idx="3">
                  <c:v>1</c:v>
                </c:pt>
                <c:pt idx="4">
                  <c:v>6</c:v>
                </c:pt>
                <c:pt idx="5">
                  <c:v>2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shape val="box"/>
        <c:axId val="64562304"/>
        <c:axId val="64563840"/>
        <c:axId val="0"/>
      </c:bar3DChart>
      <c:catAx>
        <c:axId val="64562304"/>
        <c:scaling>
          <c:orientation val="minMax"/>
        </c:scaling>
        <c:axPos val="b"/>
        <c:tickLblPos val="nextTo"/>
        <c:crossAx val="64563840"/>
        <c:crosses val="autoZero"/>
        <c:auto val="1"/>
        <c:lblAlgn val="ctr"/>
        <c:lblOffset val="100"/>
      </c:catAx>
      <c:valAx>
        <c:axId val="64563840"/>
        <c:scaling>
          <c:orientation val="minMax"/>
        </c:scaling>
        <c:axPos val="l"/>
        <c:majorGridlines/>
        <c:numFmt formatCode="General" sourceLinked="1"/>
        <c:tickLblPos val="nextTo"/>
        <c:crossAx val="64562304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'Parte B_Mascul_Percentagem'!$C$4:$C$14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B_Mascul_Percentagem'!$F$4:$F$14</c:f>
              <c:numCache>
                <c:formatCode>General</c:formatCode>
                <c:ptCount val="11"/>
                <c:pt idx="0">
                  <c:v>17</c:v>
                </c:pt>
                <c:pt idx="1">
                  <c:v>5</c:v>
                </c:pt>
                <c:pt idx="2">
                  <c:v>25</c:v>
                </c:pt>
                <c:pt idx="3">
                  <c:v>17</c:v>
                </c:pt>
                <c:pt idx="4">
                  <c:v>22</c:v>
                </c:pt>
                <c:pt idx="5">
                  <c:v>14</c:v>
                </c:pt>
                <c:pt idx="6">
                  <c:v>36</c:v>
                </c:pt>
                <c:pt idx="7">
                  <c:v>14</c:v>
                </c:pt>
                <c:pt idx="8">
                  <c:v>12</c:v>
                </c:pt>
                <c:pt idx="9">
                  <c:v>11</c:v>
                </c:pt>
                <c:pt idx="10">
                  <c:v>11</c:v>
                </c:pt>
              </c:numCache>
            </c:numRef>
          </c:val>
        </c:ser>
        <c:shape val="box"/>
        <c:axId val="64600704"/>
        <c:axId val="64606592"/>
        <c:axId val="0"/>
      </c:bar3DChart>
      <c:catAx>
        <c:axId val="64600704"/>
        <c:scaling>
          <c:orientation val="minMax"/>
        </c:scaling>
        <c:axPos val="b"/>
        <c:tickLblPos val="nextTo"/>
        <c:crossAx val="64606592"/>
        <c:crosses val="autoZero"/>
        <c:auto val="1"/>
        <c:lblAlgn val="ctr"/>
        <c:lblOffset val="100"/>
      </c:catAx>
      <c:valAx>
        <c:axId val="64606592"/>
        <c:scaling>
          <c:orientation val="minMax"/>
        </c:scaling>
        <c:axPos val="l"/>
        <c:majorGridlines/>
        <c:numFmt formatCode="General" sourceLinked="1"/>
        <c:tickLblPos val="nextTo"/>
        <c:crossAx val="64600704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'Parte B_Mascul_Percentagem'!$C$4:$C$14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B_Mascul_Percentagem'!$G$4:$G$14</c:f>
              <c:numCache>
                <c:formatCode>General</c:formatCode>
                <c:ptCount val="11"/>
                <c:pt idx="0">
                  <c:v>69</c:v>
                </c:pt>
                <c:pt idx="1">
                  <c:v>59</c:v>
                </c:pt>
                <c:pt idx="2">
                  <c:v>66</c:v>
                </c:pt>
                <c:pt idx="3">
                  <c:v>46</c:v>
                </c:pt>
                <c:pt idx="4">
                  <c:v>77</c:v>
                </c:pt>
                <c:pt idx="5">
                  <c:v>54</c:v>
                </c:pt>
                <c:pt idx="6">
                  <c:v>62</c:v>
                </c:pt>
                <c:pt idx="7">
                  <c:v>69</c:v>
                </c:pt>
                <c:pt idx="8">
                  <c:v>71</c:v>
                </c:pt>
                <c:pt idx="9">
                  <c:v>41</c:v>
                </c:pt>
                <c:pt idx="10">
                  <c:v>58</c:v>
                </c:pt>
              </c:numCache>
            </c:numRef>
          </c:val>
        </c:ser>
        <c:shape val="box"/>
        <c:axId val="64496000"/>
        <c:axId val="64497536"/>
        <c:axId val="0"/>
      </c:bar3DChart>
      <c:catAx>
        <c:axId val="64496000"/>
        <c:scaling>
          <c:orientation val="minMax"/>
        </c:scaling>
        <c:axPos val="b"/>
        <c:tickLblPos val="nextTo"/>
        <c:crossAx val="64497536"/>
        <c:crosses val="autoZero"/>
        <c:auto val="1"/>
        <c:lblAlgn val="ctr"/>
        <c:lblOffset val="100"/>
      </c:catAx>
      <c:valAx>
        <c:axId val="64497536"/>
        <c:scaling>
          <c:orientation val="minMax"/>
        </c:scaling>
        <c:axPos val="l"/>
        <c:majorGridlines/>
        <c:numFmt formatCode="General" sourceLinked="1"/>
        <c:tickLblPos val="nextTo"/>
        <c:crossAx val="64496000"/>
        <c:crosses val="autoZero"/>
        <c:crossBetween val="between"/>
      </c:valAx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'Parte B_Mascul_Percentagem'!$C$4:$C$14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B_Mascul_Percentagem'!$H$4:$H$14</c:f>
              <c:numCache>
                <c:formatCode>General</c:formatCode>
                <c:ptCount val="11"/>
                <c:pt idx="0">
                  <c:v>85</c:v>
                </c:pt>
                <c:pt idx="1">
                  <c:v>102</c:v>
                </c:pt>
                <c:pt idx="2">
                  <c:v>77</c:v>
                </c:pt>
                <c:pt idx="3">
                  <c:v>109</c:v>
                </c:pt>
                <c:pt idx="4">
                  <c:v>69</c:v>
                </c:pt>
                <c:pt idx="5">
                  <c:v>96</c:v>
                </c:pt>
                <c:pt idx="6">
                  <c:v>65</c:v>
                </c:pt>
                <c:pt idx="7">
                  <c:v>89</c:v>
                </c:pt>
                <c:pt idx="8">
                  <c:v>86</c:v>
                </c:pt>
                <c:pt idx="9">
                  <c:v>122</c:v>
                </c:pt>
                <c:pt idx="10">
                  <c:v>104</c:v>
                </c:pt>
              </c:numCache>
            </c:numRef>
          </c:val>
        </c:ser>
        <c:shape val="box"/>
        <c:axId val="64526208"/>
        <c:axId val="64527744"/>
        <c:axId val="0"/>
      </c:bar3DChart>
      <c:catAx>
        <c:axId val="64526208"/>
        <c:scaling>
          <c:orientation val="minMax"/>
        </c:scaling>
        <c:axPos val="b"/>
        <c:tickLblPos val="nextTo"/>
        <c:crossAx val="64527744"/>
        <c:crosses val="autoZero"/>
        <c:auto val="1"/>
        <c:lblAlgn val="ctr"/>
        <c:lblOffset val="100"/>
      </c:catAx>
      <c:valAx>
        <c:axId val="64527744"/>
        <c:scaling>
          <c:orientation val="minMax"/>
        </c:scaling>
        <c:axPos val="l"/>
        <c:majorGridlines/>
        <c:numFmt formatCode="General" sourceLinked="1"/>
        <c:tickLblPos val="nextTo"/>
        <c:crossAx val="64526208"/>
        <c:crosses val="autoZero"/>
        <c:crossBetween val="between"/>
      </c:valAx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'Parte B_Mascul_Percentagem'!$K$4:$K$14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B_Mascul_Percentagem'!$L$4:$L$14</c:f>
              <c:numCache>
                <c:formatCode>General</c:formatCode>
                <c:ptCount val="11"/>
                <c:pt idx="0">
                  <c:v>3</c:v>
                </c:pt>
                <c:pt idx="1">
                  <c:v>8</c:v>
                </c:pt>
                <c:pt idx="2">
                  <c:v>6</c:v>
                </c:pt>
                <c:pt idx="3">
                  <c:v>1</c:v>
                </c:pt>
                <c:pt idx="4">
                  <c:v>6</c:v>
                </c:pt>
                <c:pt idx="5">
                  <c:v>9</c:v>
                </c:pt>
                <c:pt idx="6">
                  <c:v>8</c:v>
                </c:pt>
                <c:pt idx="7">
                  <c:v>2</c:v>
                </c:pt>
                <c:pt idx="8">
                  <c:v>4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shape val="box"/>
        <c:axId val="64719104"/>
        <c:axId val="64729088"/>
        <c:axId val="0"/>
      </c:bar3DChart>
      <c:catAx>
        <c:axId val="64719104"/>
        <c:scaling>
          <c:orientation val="minMax"/>
        </c:scaling>
        <c:axPos val="b"/>
        <c:tickLblPos val="nextTo"/>
        <c:crossAx val="64729088"/>
        <c:crosses val="autoZero"/>
        <c:auto val="1"/>
        <c:lblAlgn val="ctr"/>
        <c:lblOffset val="100"/>
      </c:catAx>
      <c:valAx>
        <c:axId val="64729088"/>
        <c:scaling>
          <c:orientation val="minMax"/>
        </c:scaling>
        <c:axPos val="l"/>
        <c:majorGridlines/>
        <c:numFmt formatCode="General" sourceLinked="1"/>
        <c:tickLblPos val="nextTo"/>
        <c:crossAx val="64719104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'Parte B_Mascul_Percentagem'!$N$3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'Parte B_Mascul_Percentagem'!$K$4:$K$14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'Parte B_Mascul_Percentagem'!$N$4:$N$14</c:f>
              <c:numCache>
                <c:formatCode>General</c:formatCode>
                <c:ptCount val="11"/>
                <c:pt idx="0">
                  <c:v>154</c:v>
                </c:pt>
                <c:pt idx="1">
                  <c:v>161</c:v>
                </c:pt>
                <c:pt idx="2">
                  <c:v>143</c:v>
                </c:pt>
                <c:pt idx="3">
                  <c:v>155</c:v>
                </c:pt>
                <c:pt idx="4">
                  <c:v>146</c:v>
                </c:pt>
                <c:pt idx="5">
                  <c:v>150</c:v>
                </c:pt>
                <c:pt idx="6">
                  <c:v>127</c:v>
                </c:pt>
                <c:pt idx="7">
                  <c:v>158</c:v>
                </c:pt>
                <c:pt idx="8">
                  <c:v>157</c:v>
                </c:pt>
                <c:pt idx="9">
                  <c:v>163</c:v>
                </c:pt>
                <c:pt idx="10">
                  <c:v>162</c:v>
                </c:pt>
              </c:numCache>
            </c:numRef>
          </c:val>
        </c:ser>
        <c:shape val="box"/>
        <c:axId val="64962560"/>
        <c:axId val="64964096"/>
        <c:axId val="0"/>
      </c:bar3DChart>
      <c:catAx>
        <c:axId val="64962560"/>
        <c:scaling>
          <c:orientation val="minMax"/>
        </c:scaling>
        <c:axPos val="b"/>
        <c:tickLblPos val="nextTo"/>
        <c:crossAx val="64964096"/>
        <c:crosses val="autoZero"/>
        <c:auto val="1"/>
        <c:lblAlgn val="ctr"/>
        <c:lblOffset val="100"/>
      </c:catAx>
      <c:valAx>
        <c:axId val="64964096"/>
        <c:scaling>
          <c:orientation val="minMax"/>
        </c:scaling>
        <c:axPos val="l"/>
        <c:majorGridlines/>
        <c:numFmt formatCode="General" sourceLinked="1"/>
        <c:tickLblPos val="nextTo"/>
        <c:crossAx val="64962560"/>
        <c:crosses val="autoZero"/>
        <c:crossBetween val="between"/>
      </c:valAx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 orientation="portrait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B_Percentagem'!$D$4:$H$4</c:f>
              <c:numCache>
                <c:formatCode>General</c:formatCode>
                <c:ptCount val="5"/>
                <c:pt idx="0">
                  <c:v>7</c:v>
                </c:pt>
                <c:pt idx="1">
                  <c:v>3</c:v>
                </c:pt>
                <c:pt idx="2">
                  <c:v>24</c:v>
                </c:pt>
                <c:pt idx="3">
                  <c:v>315</c:v>
                </c:pt>
                <c:pt idx="4">
                  <c:v>302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66" l="0.70000000000000062" r="0.70000000000000062" t="0.75000000000001066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B_Percentagem'!$D$5:$H$5</c:f>
              <c:numCache>
                <c:formatCode>General</c:formatCode>
                <c:ptCount val="5"/>
                <c:pt idx="0">
                  <c:v>4</c:v>
                </c:pt>
                <c:pt idx="1">
                  <c:v>5</c:v>
                </c:pt>
                <c:pt idx="2">
                  <c:v>17</c:v>
                </c:pt>
                <c:pt idx="3">
                  <c:v>144</c:v>
                </c:pt>
                <c:pt idx="4">
                  <c:v>485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B_Percentagem'!$D$6:$H$6</c:f>
              <c:numCache>
                <c:formatCode>General</c:formatCode>
                <c:ptCount val="5"/>
                <c:pt idx="0">
                  <c:v>7</c:v>
                </c:pt>
                <c:pt idx="1">
                  <c:v>8</c:v>
                </c:pt>
                <c:pt idx="2">
                  <c:v>39</c:v>
                </c:pt>
                <c:pt idx="3">
                  <c:v>278</c:v>
                </c:pt>
                <c:pt idx="4">
                  <c:v>322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B_Percentagem'!$D$7:$H$7</c:f>
              <c:numCache>
                <c:formatCode>General</c:formatCode>
                <c:ptCount val="5"/>
                <c:pt idx="0">
                  <c:v>4</c:v>
                </c:pt>
                <c:pt idx="1">
                  <c:v>5</c:v>
                </c:pt>
                <c:pt idx="2">
                  <c:v>23</c:v>
                </c:pt>
                <c:pt idx="3">
                  <c:v>173</c:v>
                </c:pt>
                <c:pt idx="4">
                  <c:v>447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B_Percentagem'!$D$8:$H$8</c:f>
              <c:numCache>
                <c:formatCode>General</c:formatCode>
                <c:ptCount val="5"/>
                <c:pt idx="0">
                  <c:v>5</c:v>
                </c:pt>
                <c:pt idx="1">
                  <c:v>4</c:v>
                </c:pt>
                <c:pt idx="2">
                  <c:v>61</c:v>
                </c:pt>
                <c:pt idx="3">
                  <c:v>312</c:v>
                </c:pt>
                <c:pt idx="4">
                  <c:v>268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B_Percentagem'!$D$9:$H$9</c:f>
              <c:numCache>
                <c:formatCode>General</c:formatCode>
                <c:ptCount val="5"/>
                <c:pt idx="0">
                  <c:v>11</c:v>
                </c:pt>
                <c:pt idx="1">
                  <c:v>7</c:v>
                </c:pt>
                <c:pt idx="2">
                  <c:v>28</c:v>
                </c:pt>
                <c:pt idx="3">
                  <c:v>194</c:v>
                </c:pt>
                <c:pt idx="4">
                  <c:v>413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B_Percentagem'!$D$10:$H$10</c:f>
              <c:numCache>
                <c:formatCode>General</c:formatCode>
                <c:ptCount val="5"/>
                <c:pt idx="0">
                  <c:v>17</c:v>
                </c:pt>
                <c:pt idx="1">
                  <c:v>13</c:v>
                </c:pt>
                <c:pt idx="2">
                  <c:v>67</c:v>
                </c:pt>
                <c:pt idx="3">
                  <c:v>279</c:v>
                </c:pt>
                <c:pt idx="4">
                  <c:v>269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B_Percentagem'!$D$11:$H$11</c:f>
              <c:numCache>
                <c:formatCode>General</c:formatCode>
                <c:ptCount val="5"/>
                <c:pt idx="0">
                  <c:v>4</c:v>
                </c:pt>
                <c:pt idx="1">
                  <c:v>8</c:v>
                </c:pt>
                <c:pt idx="2">
                  <c:v>29</c:v>
                </c:pt>
                <c:pt idx="3">
                  <c:v>201</c:v>
                </c:pt>
                <c:pt idx="4">
                  <c:v>410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B_Percentagem'!$D$12:$H$12</c:f>
              <c:numCache>
                <c:formatCode>General</c:formatCode>
                <c:ptCount val="5"/>
                <c:pt idx="0">
                  <c:v>10</c:v>
                </c:pt>
                <c:pt idx="1">
                  <c:v>9</c:v>
                </c:pt>
                <c:pt idx="2">
                  <c:v>21</c:v>
                </c:pt>
                <c:pt idx="3">
                  <c:v>205</c:v>
                </c:pt>
                <c:pt idx="4">
                  <c:v>405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B_Percentagem'!$D$13:$H$13</c:f>
              <c:numCache>
                <c:formatCode>General</c:formatCode>
                <c:ptCount val="5"/>
                <c:pt idx="0">
                  <c:v>6</c:v>
                </c:pt>
                <c:pt idx="1">
                  <c:v>4</c:v>
                </c:pt>
                <c:pt idx="2">
                  <c:v>10</c:v>
                </c:pt>
                <c:pt idx="3">
                  <c:v>97</c:v>
                </c:pt>
                <c:pt idx="4">
                  <c:v>539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'Femin_Parte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'Femin_Parte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'Femin_Parte B_Percentagem'!$D$14:$H$14</c:f>
              <c:numCache>
                <c:formatCode>General</c:formatCode>
                <c:ptCount val="5"/>
                <c:pt idx="0">
                  <c:v>8</c:v>
                </c:pt>
                <c:pt idx="1">
                  <c:v>2</c:v>
                </c:pt>
                <c:pt idx="2">
                  <c:v>14</c:v>
                </c:pt>
                <c:pt idx="3">
                  <c:v>129</c:v>
                </c:pt>
                <c:pt idx="4">
                  <c:v>503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'Femin_Parte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B_Percentagem'!$D$4:$D$14</c:f>
              <c:numCache>
                <c:formatCode>General</c:formatCode>
                <c:ptCount val="11"/>
                <c:pt idx="0">
                  <c:v>7</c:v>
                </c:pt>
                <c:pt idx="1">
                  <c:v>4</c:v>
                </c:pt>
                <c:pt idx="2">
                  <c:v>7</c:v>
                </c:pt>
                <c:pt idx="3">
                  <c:v>4</c:v>
                </c:pt>
                <c:pt idx="4">
                  <c:v>5</c:v>
                </c:pt>
                <c:pt idx="5">
                  <c:v>11</c:v>
                </c:pt>
                <c:pt idx="6">
                  <c:v>17</c:v>
                </c:pt>
                <c:pt idx="7">
                  <c:v>4</c:v>
                </c:pt>
                <c:pt idx="8">
                  <c:v>10</c:v>
                </c:pt>
                <c:pt idx="9">
                  <c:v>6</c:v>
                </c:pt>
                <c:pt idx="10">
                  <c:v>8</c:v>
                </c:pt>
              </c:numCache>
            </c:numRef>
          </c:val>
        </c:ser>
        <c:shape val="box"/>
        <c:axId val="65656320"/>
        <c:axId val="65657856"/>
        <c:axId val="0"/>
      </c:bar3DChart>
      <c:catAx>
        <c:axId val="65656320"/>
        <c:scaling>
          <c:orientation val="minMax"/>
        </c:scaling>
        <c:axPos val="b"/>
        <c:tickLblPos val="nextTo"/>
        <c:crossAx val="65657856"/>
        <c:crosses val="autoZero"/>
        <c:auto val="1"/>
        <c:lblAlgn val="ctr"/>
        <c:lblOffset val="100"/>
      </c:catAx>
      <c:valAx>
        <c:axId val="65657856"/>
        <c:scaling>
          <c:orientation val="minMax"/>
        </c:scaling>
        <c:axPos val="l"/>
        <c:majorGridlines/>
        <c:numFmt formatCode="General" sourceLinked="1"/>
        <c:tickLblPos val="nextTo"/>
        <c:crossAx val="65656320"/>
        <c:crosses val="autoZero"/>
        <c:crossBetween val="between"/>
      </c:valAx>
    </c:plotArea>
    <c:plotVisOnly val="1"/>
  </c:chart>
  <c:printSettings>
    <c:headerFooter/>
    <c:pageMargins b="0.75000000000000999" l="0.70000000000000062" r="0.70000000000000062" t="0.75000000000000999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'Femin_Parte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B_Percentagem'!$E$4:$E$14</c:f>
              <c:numCache>
                <c:formatCode>General</c:formatCode>
                <c:ptCount val="11"/>
                <c:pt idx="0">
                  <c:v>3</c:v>
                </c:pt>
                <c:pt idx="1">
                  <c:v>5</c:v>
                </c:pt>
                <c:pt idx="2">
                  <c:v>8</c:v>
                </c:pt>
                <c:pt idx="3">
                  <c:v>5</c:v>
                </c:pt>
                <c:pt idx="4">
                  <c:v>4</c:v>
                </c:pt>
                <c:pt idx="5">
                  <c:v>7</c:v>
                </c:pt>
                <c:pt idx="6">
                  <c:v>13</c:v>
                </c:pt>
                <c:pt idx="7">
                  <c:v>8</c:v>
                </c:pt>
                <c:pt idx="8">
                  <c:v>9</c:v>
                </c:pt>
                <c:pt idx="9">
                  <c:v>4</c:v>
                </c:pt>
                <c:pt idx="10">
                  <c:v>2</c:v>
                </c:pt>
              </c:numCache>
            </c:numRef>
          </c:val>
        </c:ser>
        <c:shape val="box"/>
        <c:axId val="65682432"/>
        <c:axId val="65688320"/>
        <c:axId val="0"/>
      </c:bar3DChart>
      <c:catAx>
        <c:axId val="65682432"/>
        <c:scaling>
          <c:orientation val="minMax"/>
        </c:scaling>
        <c:axPos val="b"/>
        <c:tickLblPos val="nextTo"/>
        <c:crossAx val="65688320"/>
        <c:crosses val="autoZero"/>
        <c:auto val="1"/>
        <c:lblAlgn val="ctr"/>
        <c:lblOffset val="100"/>
      </c:catAx>
      <c:valAx>
        <c:axId val="65688320"/>
        <c:scaling>
          <c:orientation val="minMax"/>
        </c:scaling>
        <c:axPos val="l"/>
        <c:majorGridlines/>
        <c:numFmt formatCode="General" sourceLinked="1"/>
        <c:tickLblPos val="nextTo"/>
        <c:crossAx val="65682432"/>
        <c:crosses val="autoZero"/>
        <c:crossBetween val="between"/>
      </c:valAx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'Femin_Parte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B_Percentagem'!$F$4:$F$14</c:f>
              <c:numCache>
                <c:formatCode>General</c:formatCode>
                <c:ptCount val="11"/>
                <c:pt idx="0">
                  <c:v>24</c:v>
                </c:pt>
                <c:pt idx="1">
                  <c:v>17</c:v>
                </c:pt>
                <c:pt idx="2">
                  <c:v>39</c:v>
                </c:pt>
                <c:pt idx="3">
                  <c:v>23</c:v>
                </c:pt>
                <c:pt idx="4">
                  <c:v>61</c:v>
                </c:pt>
                <c:pt idx="5">
                  <c:v>28</c:v>
                </c:pt>
                <c:pt idx="6">
                  <c:v>67</c:v>
                </c:pt>
                <c:pt idx="7">
                  <c:v>29</c:v>
                </c:pt>
                <c:pt idx="8">
                  <c:v>21</c:v>
                </c:pt>
                <c:pt idx="9">
                  <c:v>10</c:v>
                </c:pt>
                <c:pt idx="10">
                  <c:v>14</c:v>
                </c:pt>
              </c:numCache>
            </c:numRef>
          </c:val>
        </c:ser>
        <c:shape val="box"/>
        <c:axId val="65721088"/>
        <c:axId val="65722624"/>
        <c:axId val="0"/>
      </c:bar3DChart>
      <c:catAx>
        <c:axId val="65721088"/>
        <c:scaling>
          <c:orientation val="minMax"/>
        </c:scaling>
        <c:axPos val="b"/>
        <c:tickLblPos val="nextTo"/>
        <c:crossAx val="65722624"/>
        <c:crosses val="autoZero"/>
        <c:auto val="1"/>
        <c:lblAlgn val="ctr"/>
        <c:lblOffset val="100"/>
      </c:catAx>
      <c:valAx>
        <c:axId val="65722624"/>
        <c:scaling>
          <c:orientation val="minMax"/>
        </c:scaling>
        <c:axPos val="l"/>
        <c:majorGridlines/>
        <c:numFmt formatCode="General" sourceLinked="1"/>
        <c:tickLblPos val="nextTo"/>
        <c:crossAx val="65721088"/>
        <c:crosses val="autoZero"/>
        <c:crossBetween val="between"/>
      </c:valAx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'Femin_Parte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B_Percentagem'!$G$4:$G$14</c:f>
              <c:numCache>
                <c:formatCode>General</c:formatCode>
                <c:ptCount val="11"/>
                <c:pt idx="0">
                  <c:v>315</c:v>
                </c:pt>
                <c:pt idx="1">
                  <c:v>144</c:v>
                </c:pt>
                <c:pt idx="2">
                  <c:v>278</c:v>
                </c:pt>
                <c:pt idx="3">
                  <c:v>173</c:v>
                </c:pt>
                <c:pt idx="4">
                  <c:v>312</c:v>
                </c:pt>
                <c:pt idx="5">
                  <c:v>194</c:v>
                </c:pt>
                <c:pt idx="6">
                  <c:v>279</c:v>
                </c:pt>
                <c:pt idx="7">
                  <c:v>201</c:v>
                </c:pt>
                <c:pt idx="8">
                  <c:v>205</c:v>
                </c:pt>
                <c:pt idx="9">
                  <c:v>97</c:v>
                </c:pt>
                <c:pt idx="10">
                  <c:v>129</c:v>
                </c:pt>
              </c:numCache>
            </c:numRef>
          </c:val>
        </c:ser>
        <c:shape val="box"/>
        <c:axId val="65747200"/>
        <c:axId val="65761280"/>
        <c:axId val="0"/>
      </c:bar3DChart>
      <c:catAx>
        <c:axId val="65747200"/>
        <c:scaling>
          <c:orientation val="minMax"/>
        </c:scaling>
        <c:axPos val="b"/>
        <c:tickLblPos val="nextTo"/>
        <c:crossAx val="65761280"/>
        <c:crosses val="autoZero"/>
        <c:auto val="1"/>
        <c:lblAlgn val="ctr"/>
        <c:lblOffset val="100"/>
      </c:catAx>
      <c:valAx>
        <c:axId val="65761280"/>
        <c:scaling>
          <c:orientation val="minMax"/>
        </c:scaling>
        <c:axPos val="l"/>
        <c:majorGridlines/>
        <c:numFmt formatCode="General" sourceLinked="1"/>
        <c:tickLblPos val="nextTo"/>
        <c:crossAx val="65747200"/>
        <c:crosses val="autoZero"/>
        <c:crossBetween val="between"/>
      </c:valAx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'Femin_Parte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B_Percentagem'!$H$4:$H$14</c:f>
              <c:numCache>
                <c:formatCode>General</c:formatCode>
                <c:ptCount val="11"/>
                <c:pt idx="0">
                  <c:v>302</c:v>
                </c:pt>
                <c:pt idx="1">
                  <c:v>485</c:v>
                </c:pt>
                <c:pt idx="2">
                  <c:v>322</c:v>
                </c:pt>
                <c:pt idx="3">
                  <c:v>447</c:v>
                </c:pt>
                <c:pt idx="4">
                  <c:v>268</c:v>
                </c:pt>
                <c:pt idx="5">
                  <c:v>413</c:v>
                </c:pt>
                <c:pt idx="6">
                  <c:v>269</c:v>
                </c:pt>
                <c:pt idx="7">
                  <c:v>410</c:v>
                </c:pt>
                <c:pt idx="8">
                  <c:v>405</c:v>
                </c:pt>
                <c:pt idx="9">
                  <c:v>539</c:v>
                </c:pt>
                <c:pt idx="10">
                  <c:v>503</c:v>
                </c:pt>
              </c:numCache>
            </c:numRef>
          </c:val>
        </c:ser>
        <c:shape val="box"/>
        <c:axId val="65781760"/>
        <c:axId val="65783296"/>
        <c:axId val="0"/>
      </c:bar3DChart>
      <c:catAx>
        <c:axId val="65781760"/>
        <c:scaling>
          <c:orientation val="minMax"/>
        </c:scaling>
        <c:axPos val="b"/>
        <c:tickLblPos val="nextTo"/>
        <c:crossAx val="65783296"/>
        <c:crosses val="autoZero"/>
        <c:auto val="1"/>
        <c:lblAlgn val="ctr"/>
        <c:lblOffset val="100"/>
      </c:catAx>
      <c:valAx>
        <c:axId val="65783296"/>
        <c:scaling>
          <c:orientation val="minMax"/>
        </c:scaling>
        <c:axPos val="l"/>
        <c:majorGridlines/>
        <c:numFmt formatCode="General" sourceLinked="1"/>
        <c:tickLblPos val="nextTo"/>
        <c:crossAx val="65781760"/>
        <c:crosses val="autoZero"/>
        <c:crossBetween val="between"/>
      </c:valAx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'Femin_Parte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B_Percentagem'!$L$4:$L$14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15</c:v>
                </c:pt>
                <c:pt idx="3">
                  <c:v>9</c:v>
                </c:pt>
                <c:pt idx="4">
                  <c:v>9</c:v>
                </c:pt>
                <c:pt idx="5">
                  <c:v>18</c:v>
                </c:pt>
                <c:pt idx="6">
                  <c:v>30</c:v>
                </c:pt>
                <c:pt idx="7">
                  <c:v>12</c:v>
                </c:pt>
                <c:pt idx="8">
                  <c:v>19</c:v>
                </c:pt>
                <c:pt idx="9">
                  <c:v>10</c:v>
                </c:pt>
                <c:pt idx="10">
                  <c:v>10</c:v>
                </c:pt>
              </c:numCache>
            </c:numRef>
          </c:val>
        </c:ser>
        <c:shape val="box"/>
        <c:axId val="65876352"/>
        <c:axId val="65877888"/>
        <c:axId val="0"/>
      </c:bar3DChart>
      <c:catAx>
        <c:axId val="65876352"/>
        <c:scaling>
          <c:orientation val="minMax"/>
        </c:scaling>
        <c:axPos val="b"/>
        <c:tickLblPos val="nextTo"/>
        <c:crossAx val="65877888"/>
        <c:crosses val="autoZero"/>
        <c:auto val="1"/>
        <c:lblAlgn val="ctr"/>
        <c:lblOffset val="100"/>
      </c:catAx>
      <c:valAx>
        <c:axId val="65877888"/>
        <c:scaling>
          <c:orientation val="minMax"/>
        </c:scaling>
        <c:axPos val="l"/>
        <c:majorGridlines/>
        <c:numFmt formatCode="General" sourceLinked="1"/>
        <c:tickLblPos val="nextTo"/>
        <c:crossAx val="65876352"/>
        <c:crosses val="autoZero"/>
        <c:crossBetween val="between"/>
      </c:valAx>
    </c:plotArea>
    <c:plotVisOnly val="1"/>
  </c:chart>
  <c:printSettings>
    <c:headerFooter/>
    <c:pageMargins b="0.75000000000001021" l="0.70000000000000062" r="0.70000000000000062" t="0.75000000000001021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'Femin_Parte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'Femin_Parte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'Femin_Parte B_Percentagem'!$N$4:$N$14</c:f>
              <c:numCache>
                <c:formatCode>General</c:formatCode>
                <c:ptCount val="11"/>
                <c:pt idx="0">
                  <c:v>617</c:v>
                </c:pt>
                <c:pt idx="1">
                  <c:v>629</c:v>
                </c:pt>
                <c:pt idx="2">
                  <c:v>600</c:v>
                </c:pt>
                <c:pt idx="3">
                  <c:v>620</c:v>
                </c:pt>
                <c:pt idx="4">
                  <c:v>580</c:v>
                </c:pt>
                <c:pt idx="5">
                  <c:v>607</c:v>
                </c:pt>
                <c:pt idx="6">
                  <c:v>548</c:v>
                </c:pt>
                <c:pt idx="7">
                  <c:v>611</c:v>
                </c:pt>
                <c:pt idx="8">
                  <c:v>610</c:v>
                </c:pt>
                <c:pt idx="9">
                  <c:v>636</c:v>
                </c:pt>
                <c:pt idx="10">
                  <c:v>632</c:v>
                </c:pt>
              </c:numCache>
            </c:numRef>
          </c:val>
        </c:ser>
        <c:shape val="box"/>
        <c:axId val="65914752"/>
        <c:axId val="65916288"/>
        <c:axId val="0"/>
      </c:bar3DChart>
      <c:catAx>
        <c:axId val="65914752"/>
        <c:scaling>
          <c:orientation val="minMax"/>
        </c:scaling>
        <c:axPos val="b"/>
        <c:tickLblPos val="nextTo"/>
        <c:crossAx val="65916288"/>
        <c:crosses val="autoZero"/>
        <c:auto val="1"/>
        <c:lblAlgn val="ctr"/>
        <c:lblOffset val="100"/>
      </c:catAx>
      <c:valAx>
        <c:axId val="65916288"/>
        <c:scaling>
          <c:orientation val="minMax"/>
        </c:scaling>
        <c:axPos val="l"/>
        <c:majorGridlines/>
        <c:numFmt formatCode="General" sourceLinked="1"/>
        <c:tickLblPos val="nextTo"/>
        <c:crossAx val="65914752"/>
        <c:crosses val="autoZero"/>
        <c:crossBetween val="between"/>
      </c:valAx>
    </c:plotArea>
    <c:plotVisOnly val="1"/>
  </c:chart>
  <c:printSettings>
    <c:headerFooter/>
    <c:pageMargins b="0.75000000000001044" l="0.70000000000000062" r="0.70000000000000062" t="0.75000000000001044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2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B_Percentagem'!$D$4:$H$4</c:f>
              <c:numCache>
                <c:formatCode>General</c:formatCode>
                <c:ptCount val="5"/>
                <c:pt idx="0">
                  <c:v>6</c:v>
                </c:pt>
                <c:pt idx="1">
                  <c:v>1</c:v>
                </c:pt>
                <c:pt idx="2">
                  <c:v>17</c:v>
                </c:pt>
                <c:pt idx="3">
                  <c:v>223</c:v>
                </c:pt>
                <c:pt idx="4">
                  <c:v>234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088" l="0.70000000000000062" r="0.70000000000000062" t="0.75000000000001088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B_Percentagem'!$D$5:$H$5</c:f>
              <c:numCache>
                <c:formatCode>General</c:formatCode>
                <c:ptCount val="5"/>
                <c:pt idx="0">
                  <c:v>4</c:v>
                </c:pt>
                <c:pt idx="1">
                  <c:v>3</c:v>
                </c:pt>
                <c:pt idx="2">
                  <c:v>7</c:v>
                </c:pt>
                <c:pt idx="3">
                  <c:v>118</c:v>
                </c:pt>
                <c:pt idx="4">
                  <c:v>354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B_Percentagem'!$D$6:$H$6</c:f>
              <c:numCache>
                <c:formatCode>General</c:formatCode>
                <c:ptCount val="5"/>
                <c:pt idx="0">
                  <c:v>6</c:v>
                </c:pt>
                <c:pt idx="1">
                  <c:v>2</c:v>
                </c:pt>
                <c:pt idx="2">
                  <c:v>31</c:v>
                </c:pt>
                <c:pt idx="3">
                  <c:v>212</c:v>
                </c:pt>
                <c:pt idx="4">
                  <c:v>234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B_Percentagem'!$D$7:$H$7</c:f>
              <c:numCache>
                <c:formatCode>General</c:formatCode>
                <c:ptCount val="5"/>
                <c:pt idx="0">
                  <c:v>2</c:v>
                </c:pt>
                <c:pt idx="1">
                  <c:v>4</c:v>
                </c:pt>
                <c:pt idx="2">
                  <c:v>20</c:v>
                </c:pt>
                <c:pt idx="3">
                  <c:v>124</c:v>
                </c:pt>
                <c:pt idx="4">
                  <c:v>333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B_Percentagem'!$D$8:$H$8</c:f>
              <c:numCache>
                <c:formatCode>General</c:formatCode>
                <c:ptCount val="5"/>
                <c:pt idx="0">
                  <c:v>2</c:v>
                </c:pt>
                <c:pt idx="1">
                  <c:v>6</c:v>
                </c:pt>
                <c:pt idx="2">
                  <c:v>51</c:v>
                </c:pt>
                <c:pt idx="3">
                  <c:v>224</c:v>
                </c:pt>
                <c:pt idx="4">
                  <c:v>199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B_Percentagem'!$D$9:$H$9</c:f>
              <c:numCache>
                <c:formatCode>General</c:formatCode>
                <c:ptCount val="5"/>
                <c:pt idx="0">
                  <c:v>10</c:v>
                </c:pt>
                <c:pt idx="1">
                  <c:v>4</c:v>
                </c:pt>
                <c:pt idx="2">
                  <c:v>21</c:v>
                </c:pt>
                <c:pt idx="3">
                  <c:v>138</c:v>
                </c:pt>
                <c:pt idx="4">
                  <c:v>311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B_Percentagem'!$D$10:$H$10</c:f>
              <c:numCache>
                <c:formatCode>General</c:formatCode>
                <c:ptCount val="5"/>
                <c:pt idx="0">
                  <c:v>12</c:v>
                </c:pt>
                <c:pt idx="1">
                  <c:v>8</c:v>
                </c:pt>
                <c:pt idx="2">
                  <c:v>56</c:v>
                </c:pt>
                <c:pt idx="3">
                  <c:v>191</c:v>
                </c:pt>
                <c:pt idx="4">
                  <c:v>213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B_Percentagem'!$D$11:$H$11</c:f>
              <c:numCache>
                <c:formatCode>General</c:formatCode>
                <c:ptCount val="5"/>
                <c:pt idx="0">
                  <c:v>3</c:v>
                </c:pt>
                <c:pt idx="1">
                  <c:v>6</c:v>
                </c:pt>
                <c:pt idx="2">
                  <c:v>25</c:v>
                </c:pt>
                <c:pt idx="3">
                  <c:v>150</c:v>
                </c:pt>
                <c:pt idx="4">
                  <c:v>298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B_Percentagem'!$C$12</c:f>
              <c:strCache>
                <c:ptCount val="1"/>
                <c:pt idx="0">
                  <c:v>Remuneração </c:v>
                </c:pt>
              </c:strCache>
            </c:strRef>
          </c:cat>
          <c:val>
            <c:numRef>
              <c:f>'Casado_Parte B_Percentagem'!$D$12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</c:ser>
        <c:ser>
          <c:idx val="0"/>
          <c:order val="1"/>
          <c:tx>
            <c:strRef>
              <c:f>'Casado_Parte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cat>
            <c:strRef>
              <c:f>'Casado_Parte B_Percentagem'!$C$12</c:f>
              <c:strCache>
                <c:ptCount val="1"/>
                <c:pt idx="0">
                  <c:v>Remuneração </c:v>
                </c:pt>
              </c:strCache>
            </c:strRef>
          </c:cat>
          <c:val>
            <c:numRef>
              <c:f>'Casado_Parte B_Percentagem'!$E$12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ser>
          <c:idx val="2"/>
          <c:order val="2"/>
          <c:tx>
            <c:strRef>
              <c:f>'Casado_Parte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cat>
            <c:strRef>
              <c:f>'Casado_Parte B_Percentagem'!$C$12</c:f>
              <c:strCache>
                <c:ptCount val="1"/>
                <c:pt idx="0">
                  <c:v>Remuneração </c:v>
                </c:pt>
              </c:strCache>
            </c:strRef>
          </c:cat>
          <c:val>
            <c:numRef>
              <c:f>'Casado_Parte B_Percentagem'!$F$12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</c:ser>
        <c:ser>
          <c:idx val="3"/>
          <c:order val="3"/>
          <c:tx>
            <c:strRef>
              <c:f>'Casado_Parte B_Percentagem'!$G$3</c:f>
              <c:strCache>
                <c:ptCount val="1"/>
                <c:pt idx="0">
                  <c:v>Importante</c:v>
                </c:pt>
              </c:strCache>
            </c:strRef>
          </c:tx>
          <c:cat>
            <c:strRef>
              <c:f>'Casado_Parte B_Percentagem'!$C$12</c:f>
              <c:strCache>
                <c:ptCount val="1"/>
                <c:pt idx="0">
                  <c:v>Remuneração </c:v>
                </c:pt>
              </c:strCache>
            </c:strRef>
          </c:cat>
          <c:val>
            <c:numRef>
              <c:f>'Casado_Parte B_Percentagem'!$G$12</c:f>
              <c:numCache>
                <c:formatCode>General</c:formatCode>
                <c:ptCount val="1"/>
                <c:pt idx="0">
                  <c:v>161</c:v>
                </c:pt>
              </c:numCache>
            </c:numRef>
          </c:val>
        </c:ser>
        <c:ser>
          <c:idx val="4"/>
          <c:order val="4"/>
          <c:tx>
            <c:strRef>
              <c:f>'Casado_Parte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cat>
            <c:strRef>
              <c:f>'Casado_Parte B_Percentagem'!$C$12</c:f>
              <c:strCache>
                <c:ptCount val="1"/>
                <c:pt idx="0">
                  <c:v>Remuneração </c:v>
                </c:pt>
              </c:strCache>
            </c:strRef>
          </c:cat>
          <c:val>
            <c:numRef>
              <c:f>'Casado_Parte B_Percentagem'!$H$12</c:f>
              <c:numCache>
                <c:formatCode>General</c:formatCode>
                <c:ptCount val="1"/>
                <c:pt idx="0">
                  <c:v>296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B_Percentagem'!$D$13:$H$13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11</c:v>
                </c:pt>
                <c:pt idx="3">
                  <c:v>76</c:v>
                </c:pt>
                <c:pt idx="4">
                  <c:v>395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B_Percentagem'!$D$14:$H$14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12</c:v>
                </c:pt>
                <c:pt idx="3">
                  <c:v>95</c:v>
                </c:pt>
                <c:pt idx="4">
                  <c:v>372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B_Percentagem'!$D$4:$D$14</c:f>
              <c:numCache>
                <c:formatCode>General</c:formatCode>
                <c:ptCount val="11"/>
                <c:pt idx="0">
                  <c:v>6</c:v>
                </c:pt>
                <c:pt idx="1">
                  <c:v>4</c:v>
                </c:pt>
                <c:pt idx="2">
                  <c:v>6</c:v>
                </c:pt>
                <c:pt idx="3">
                  <c:v>2</c:v>
                </c:pt>
                <c:pt idx="4">
                  <c:v>2</c:v>
                </c:pt>
                <c:pt idx="5">
                  <c:v>10</c:v>
                </c:pt>
                <c:pt idx="6">
                  <c:v>12</c:v>
                </c:pt>
                <c:pt idx="7">
                  <c:v>3</c:v>
                </c:pt>
                <c:pt idx="8">
                  <c:v>7</c:v>
                </c:pt>
                <c:pt idx="9">
                  <c:v>3</c:v>
                </c:pt>
                <c:pt idx="10">
                  <c:v>4</c:v>
                </c:pt>
              </c:numCache>
            </c:numRef>
          </c:val>
        </c:ser>
        <c:shape val="box"/>
        <c:axId val="66652800"/>
        <c:axId val="66658688"/>
        <c:axId val="0"/>
      </c:bar3DChart>
      <c:catAx>
        <c:axId val="66652800"/>
        <c:scaling>
          <c:orientation val="minMax"/>
        </c:scaling>
        <c:axPos val="b"/>
        <c:tickLblPos val="nextTo"/>
        <c:crossAx val="66658688"/>
        <c:crosses val="autoZero"/>
        <c:auto val="1"/>
        <c:lblAlgn val="ctr"/>
        <c:lblOffset val="100"/>
      </c:catAx>
      <c:valAx>
        <c:axId val="66658688"/>
        <c:scaling>
          <c:orientation val="minMax"/>
        </c:scaling>
        <c:axPos val="l"/>
        <c:majorGridlines/>
        <c:numFmt formatCode="General" sourceLinked="1"/>
        <c:tickLblPos val="nextTo"/>
        <c:crossAx val="66652800"/>
        <c:crosses val="autoZero"/>
        <c:crossBetween val="between"/>
      </c:valAx>
    </c:plotArea>
    <c:plotVisOnly val="1"/>
  </c:chart>
  <c:printSettings>
    <c:headerFooter/>
    <c:pageMargins b="0.7500000000000101" l="0.70000000000000062" r="0.70000000000000062" t="0.7500000000000101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B_Percentagem'!$E$4:$E$14</c:f>
              <c:numCache>
                <c:formatCode>General</c:formatCode>
                <c:ptCount val="11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4</c:v>
                </c:pt>
                <c:pt idx="6">
                  <c:v>8</c:v>
                </c:pt>
                <c:pt idx="7">
                  <c:v>6</c:v>
                </c:pt>
                <c:pt idx="8">
                  <c:v>4</c:v>
                </c:pt>
                <c:pt idx="9">
                  <c:v>1</c:v>
                </c:pt>
                <c:pt idx="10">
                  <c:v>2</c:v>
                </c:pt>
              </c:numCache>
            </c:numRef>
          </c:val>
        </c:ser>
        <c:shape val="box"/>
        <c:axId val="66683264"/>
        <c:axId val="66684800"/>
        <c:axId val="0"/>
      </c:bar3DChart>
      <c:catAx>
        <c:axId val="66683264"/>
        <c:scaling>
          <c:orientation val="minMax"/>
        </c:scaling>
        <c:axPos val="b"/>
        <c:tickLblPos val="nextTo"/>
        <c:crossAx val="66684800"/>
        <c:crosses val="autoZero"/>
        <c:auto val="1"/>
        <c:lblAlgn val="ctr"/>
        <c:lblOffset val="100"/>
      </c:catAx>
      <c:valAx>
        <c:axId val="66684800"/>
        <c:scaling>
          <c:orientation val="minMax"/>
        </c:scaling>
        <c:axPos val="l"/>
        <c:majorGridlines/>
        <c:numFmt formatCode="General" sourceLinked="1"/>
        <c:tickLblPos val="nextTo"/>
        <c:crossAx val="66683264"/>
        <c:crosses val="autoZero"/>
        <c:crossBetween val="between"/>
      </c:valAx>
    </c:plotArea>
    <c:plotVisOnly val="1"/>
  </c:chart>
  <c:printSettings>
    <c:headerFooter/>
    <c:pageMargins b="0.75000000000001033" l="0.70000000000000062" r="0.70000000000000062" t="0.75000000000001033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B_Percentagem'!$F$4:$F$14</c:f>
              <c:numCache>
                <c:formatCode>General</c:formatCode>
                <c:ptCount val="11"/>
                <c:pt idx="0">
                  <c:v>17</c:v>
                </c:pt>
                <c:pt idx="1">
                  <c:v>7</c:v>
                </c:pt>
                <c:pt idx="2">
                  <c:v>31</c:v>
                </c:pt>
                <c:pt idx="3">
                  <c:v>20</c:v>
                </c:pt>
                <c:pt idx="4">
                  <c:v>51</c:v>
                </c:pt>
                <c:pt idx="5">
                  <c:v>21</c:v>
                </c:pt>
                <c:pt idx="6">
                  <c:v>56</c:v>
                </c:pt>
                <c:pt idx="7">
                  <c:v>25</c:v>
                </c:pt>
                <c:pt idx="8">
                  <c:v>16</c:v>
                </c:pt>
                <c:pt idx="9">
                  <c:v>11</c:v>
                </c:pt>
                <c:pt idx="10">
                  <c:v>12</c:v>
                </c:pt>
              </c:numCache>
            </c:numRef>
          </c:val>
        </c:ser>
        <c:shape val="box"/>
        <c:axId val="66721664"/>
        <c:axId val="66723200"/>
        <c:axId val="0"/>
      </c:bar3DChart>
      <c:catAx>
        <c:axId val="66721664"/>
        <c:scaling>
          <c:orientation val="minMax"/>
        </c:scaling>
        <c:axPos val="b"/>
        <c:tickLblPos val="nextTo"/>
        <c:crossAx val="66723200"/>
        <c:crosses val="autoZero"/>
        <c:auto val="1"/>
        <c:lblAlgn val="ctr"/>
        <c:lblOffset val="100"/>
      </c:catAx>
      <c:valAx>
        <c:axId val="66723200"/>
        <c:scaling>
          <c:orientation val="minMax"/>
        </c:scaling>
        <c:axPos val="l"/>
        <c:majorGridlines/>
        <c:numFmt formatCode="General" sourceLinked="1"/>
        <c:tickLblPos val="nextTo"/>
        <c:crossAx val="66721664"/>
        <c:crosses val="autoZero"/>
        <c:crossBetween val="between"/>
      </c:valAx>
    </c:plotArea>
    <c:plotVisOnly val="1"/>
  </c:chart>
  <c:printSettings>
    <c:headerFooter/>
    <c:pageMargins b="0.75000000000001033" l="0.70000000000000062" r="0.70000000000000062" t="0.75000000000001033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B_Percentagem'!$G$4:$G$14</c:f>
              <c:numCache>
                <c:formatCode>General</c:formatCode>
                <c:ptCount val="11"/>
                <c:pt idx="0">
                  <c:v>223</c:v>
                </c:pt>
                <c:pt idx="1">
                  <c:v>118</c:v>
                </c:pt>
                <c:pt idx="2">
                  <c:v>212</c:v>
                </c:pt>
                <c:pt idx="3">
                  <c:v>124</c:v>
                </c:pt>
                <c:pt idx="4">
                  <c:v>224</c:v>
                </c:pt>
                <c:pt idx="5">
                  <c:v>138</c:v>
                </c:pt>
                <c:pt idx="6">
                  <c:v>191</c:v>
                </c:pt>
                <c:pt idx="7">
                  <c:v>150</c:v>
                </c:pt>
                <c:pt idx="8">
                  <c:v>161</c:v>
                </c:pt>
                <c:pt idx="9">
                  <c:v>76</c:v>
                </c:pt>
                <c:pt idx="10">
                  <c:v>95</c:v>
                </c:pt>
              </c:numCache>
            </c:numRef>
          </c:val>
        </c:ser>
        <c:shape val="box"/>
        <c:axId val="66755968"/>
        <c:axId val="66765952"/>
        <c:axId val="0"/>
      </c:bar3DChart>
      <c:catAx>
        <c:axId val="66755968"/>
        <c:scaling>
          <c:orientation val="minMax"/>
        </c:scaling>
        <c:axPos val="b"/>
        <c:tickLblPos val="nextTo"/>
        <c:crossAx val="66765952"/>
        <c:crosses val="autoZero"/>
        <c:auto val="1"/>
        <c:lblAlgn val="ctr"/>
        <c:lblOffset val="100"/>
      </c:catAx>
      <c:valAx>
        <c:axId val="66765952"/>
        <c:scaling>
          <c:orientation val="minMax"/>
        </c:scaling>
        <c:axPos val="l"/>
        <c:majorGridlines/>
        <c:numFmt formatCode="General" sourceLinked="1"/>
        <c:tickLblPos val="nextTo"/>
        <c:crossAx val="66755968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B_Percentagem'!$H$4:$H$14</c:f>
              <c:numCache>
                <c:formatCode>General</c:formatCode>
                <c:ptCount val="11"/>
                <c:pt idx="0">
                  <c:v>234</c:v>
                </c:pt>
                <c:pt idx="1">
                  <c:v>354</c:v>
                </c:pt>
                <c:pt idx="2">
                  <c:v>234</c:v>
                </c:pt>
                <c:pt idx="3">
                  <c:v>333</c:v>
                </c:pt>
                <c:pt idx="4">
                  <c:v>199</c:v>
                </c:pt>
                <c:pt idx="5">
                  <c:v>311</c:v>
                </c:pt>
                <c:pt idx="6">
                  <c:v>213</c:v>
                </c:pt>
                <c:pt idx="7">
                  <c:v>298</c:v>
                </c:pt>
                <c:pt idx="8">
                  <c:v>296</c:v>
                </c:pt>
                <c:pt idx="9">
                  <c:v>395</c:v>
                </c:pt>
                <c:pt idx="10">
                  <c:v>372</c:v>
                </c:pt>
              </c:numCache>
            </c:numRef>
          </c:val>
        </c:ser>
        <c:shape val="box"/>
        <c:axId val="66778240"/>
        <c:axId val="66779776"/>
        <c:axId val="0"/>
      </c:bar3DChart>
      <c:catAx>
        <c:axId val="66778240"/>
        <c:scaling>
          <c:orientation val="minMax"/>
        </c:scaling>
        <c:axPos val="b"/>
        <c:tickLblPos val="nextTo"/>
        <c:crossAx val="66779776"/>
        <c:crosses val="autoZero"/>
        <c:auto val="1"/>
        <c:lblAlgn val="ctr"/>
        <c:lblOffset val="100"/>
      </c:catAx>
      <c:valAx>
        <c:axId val="66779776"/>
        <c:scaling>
          <c:orientation val="minMax"/>
        </c:scaling>
        <c:axPos val="l"/>
        <c:majorGridlines/>
        <c:numFmt formatCode="General" sourceLinked="1"/>
        <c:tickLblPos val="nextTo"/>
        <c:crossAx val="66778240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'Casado_Parte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B_Percentagem'!$L$4:$L$14</c:f>
              <c:numCache>
                <c:formatCode>General</c:formatCode>
                <c:ptCount val="11"/>
                <c:pt idx="0">
                  <c:v>7</c:v>
                </c:pt>
                <c:pt idx="1">
                  <c:v>7</c:v>
                </c:pt>
                <c:pt idx="2">
                  <c:v>8</c:v>
                </c:pt>
                <c:pt idx="3">
                  <c:v>6</c:v>
                </c:pt>
                <c:pt idx="4">
                  <c:v>8</c:v>
                </c:pt>
                <c:pt idx="5">
                  <c:v>14</c:v>
                </c:pt>
                <c:pt idx="6">
                  <c:v>20</c:v>
                </c:pt>
                <c:pt idx="7">
                  <c:v>9</c:v>
                </c:pt>
                <c:pt idx="8">
                  <c:v>11</c:v>
                </c:pt>
                <c:pt idx="9">
                  <c:v>4</c:v>
                </c:pt>
                <c:pt idx="10">
                  <c:v>6</c:v>
                </c:pt>
              </c:numCache>
            </c:numRef>
          </c:val>
        </c:ser>
        <c:shape val="box"/>
        <c:axId val="65050496"/>
        <c:axId val="65052032"/>
        <c:axId val="0"/>
      </c:bar3DChart>
      <c:catAx>
        <c:axId val="65050496"/>
        <c:scaling>
          <c:orientation val="minMax"/>
        </c:scaling>
        <c:axPos val="b"/>
        <c:tickLblPos val="nextTo"/>
        <c:crossAx val="65052032"/>
        <c:crosses val="autoZero"/>
        <c:auto val="1"/>
        <c:lblAlgn val="ctr"/>
        <c:lblOffset val="100"/>
      </c:catAx>
      <c:valAx>
        <c:axId val="65052032"/>
        <c:scaling>
          <c:orientation val="minMax"/>
        </c:scaling>
        <c:axPos val="l"/>
        <c:majorGridlines/>
        <c:numFmt formatCode="General" sourceLinked="1"/>
        <c:tickLblPos val="nextTo"/>
        <c:crossAx val="65050496"/>
        <c:crosses val="autoZero"/>
        <c:crossBetween val="between"/>
      </c:valAx>
    </c:plotArea>
    <c:plotVisOnly val="1"/>
  </c:chart>
  <c:printSettings>
    <c:headerFooter/>
    <c:pageMargins b="0.75000000000001033" l="0.70000000000000062" r="0.70000000000000062" t="0.75000000000001033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'Casado_Parte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'Casado_Parte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'Casado_Parte B_Percentagem'!$N$4:$N$14</c:f>
              <c:numCache>
                <c:formatCode>General</c:formatCode>
                <c:ptCount val="11"/>
                <c:pt idx="0">
                  <c:v>457</c:v>
                </c:pt>
                <c:pt idx="1">
                  <c:v>472</c:v>
                </c:pt>
                <c:pt idx="2">
                  <c:v>446</c:v>
                </c:pt>
                <c:pt idx="3">
                  <c:v>457</c:v>
                </c:pt>
                <c:pt idx="4">
                  <c:v>423</c:v>
                </c:pt>
                <c:pt idx="5">
                  <c:v>449</c:v>
                </c:pt>
                <c:pt idx="6">
                  <c:v>404</c:v>
                </c:pt>
                <c:pt idx="7">
                  <c:v>448</c:v>
                </c:pt>
                <c:pt idx="8">
                  <c:v>457</c:v>
                </c:pt>
                <c:pt idx="9">
                  <c:v>471</c:v>
                </c:pt>
                <c:pt idx="10">
                  <c:v>467</c:v>
                </c:pt>
              </c:numCache>
            </c:numRef>
          </c:val>
        </c:ser>
        <c:shape val="box"/>
        <c:axId val="66063744"/>
        <c:axId val="66065536"/>
        <c:axId val="0"/>
      </c:bar3DChart>
      <c:catAx>
        <c:axId val="66063744"/>
        <c:scaling>
          <c:orientation val="minMax"/>
        </c:scaling>
        <c:axPos val="b"/>
        <c:tickLblPos val="nextTo"/>
        <c:crossAx val="66065536"/>
        <c:crosses val="autoZero"/>
        <c:auto val="1"/>
        <c:lblAlgn val="ctr"/>
        <c:lblOffset val="100"/>
      </c:catAx>
      <c:valAx>
        <c:axId val="66065536"/>
        <c:scaling>
          <c:orientation val="minMax"/>
        </c:scaling>
        <c:axPos val="l"/>
        <c:majorGridlines/>
        <c:numFmt formatCode="General" sourceLinked="1"/>
        <c:tickLblPos val="nextTo"/>
        <c:crossAx val="66063744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B_Percentagem'!$D$4:$H$4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24</c:v>
                </c:pt>
                <c:pt idx="3">
                  <c:v>161</c:v>
                </c:pt>
                <c:pt idx="4">
                  <c:v>153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B_Percentagem'!$D$5:$H$5</c:f>
              <c:numCache>
                <c:formatCode>General</c:formatCode>
                <c:ptCount val="5"/>
                <c:pt idx="0">
                  <c:v>2</c:v>
                </c:pt>
                <c:pt idx="1">
                  <c:v>8</c:v>
                </c:pt>
                <c:pt idx="2">
                  <c:v>15</c:v>
                </c:pt>
                <c:pt idx="3">
                  <c:v>85</c:v>
                </c:pt>
                <c:pt idx="4">
                  <c:v>233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B_Percentagem'!$D$6:$H$6</c:f>
              <c:numCache>
                <c:formatCode>General</c:formatCode>
                <c:ptCount val="5"/>
                <c:pt idx="0">
                  <c:v>3</c:v>
                </c:pt>
                <c:pt idx="1">
                  <c:v>10</c:v>
                </c:pt>
                <c:pt idx="2">
                  <c:v>33</c:v>
                </c:pt>
                <c:pt idx="3">
                  <c:v>132</c:v>
                </c:pt>
                <c:pt idx="4">
                  <c:v>165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B_Percentagem'!$D$7:$H$7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20</c:v>
                </c:pt>
                <c:pt idx="3">
                  <c:v>95</c:v>
                </c:pt>
                <c:pt idx="4">
                  <c:v>223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B_Percentagem'!$D$8:$H$8</c:f>
              <c:numCache>
                <c:formatCode>General</c:formatCode>
                <c:ptCount val="5"/>
                <c:pt idx="0">
                  <c:v>3</c:v>
                </c:pt>
                <c:pt idx="1">
                  <c:v>4</c:v>
                </c:pt>
                <c:pt idx="2">
                  <c:v>32</c:v>
                </c:pt>
                <c:pt idx="3">
                  <c:v>165</c:v>
                </c:pt>
                <c:pt idx="4">
                  <c:v>138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B_Percentagem'!$D$9:$H$9</c:f>
              <c:numCache>
                <c:formatCode>General</c:formatCode>
                <c:ptCount val="5"/>
                <c:pt idx="0">
                  <c:v>8</c:v>
                </c:pt>
                <c:pt idx="1">
                  <c:v>5</c:v>
                </c:pt>
                <c:pt idx="2">
                  <c:v>21</c:v>
                </c:pt>
                <c:pt idx="3">
                  <c:v>110</c:v>
                </c:pt>
                <c:pt idx="4">
                  <c:v>198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B_Percentagem'!$D$10:$H$10</c:f>
              <c:numCache>
                <c:formatCode>General</c:formatCode>
                <c:ptCount val="5"/>
                <c:pt idx="0">
                  <c:v>9</c:v>
                </c:pt>
                <c:pt idx="1">
                  <c:v>9</c:v>
                </c:pt>
                <c:pt idx="2">
                  <c:v>47</c:v>
                </c:pt>
                <c:pt idx="3">
                  <c:v>150</c:v>
                </c:pt>
                <c:pt idx="4">
                  <c:v>121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B_Percentagem'!$D$11:$H$11</c:f>
              <c:numCache>
                <c:formatCode>General</c:formatCode>
                <c:ptCount val="5"/>
                <c:pt idx="0">
                  <c:v>2</c:v>
                </c:pt>
                <c:pt idx="1">
                  <c:v>3</c:v>
                </c:pt>
                <c:pt idx="2">
                  <c:v>18</c:v>
                </c:pt>
                <c:pt idx="3">
                  <c:v>120</c:v>
                </c:pt>
                <c:pt idx="4">
                  <c:v>201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B_Percentagem'!$D$12:$H$12</c:f>
              <c:numCache>
                <c:formatCode>General</c:formatCode>
                <c:ptCount val="5"/>
                <c:pt idx="0">
                  <c:v>6</c:v>
                </c:pt>
                <c:pt idx="1">
                  <c:v>6</c:v>
                </c:pt>
                <c:pt idx="2">
                  <c:v>17</c:v>
                </c:pt>
                <c:pt idx="3">
                  <c:v>115</c:v>
                </c:pt>
                <c:pt idx="4">
                  <c:v>195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B_Percentagem'!$D$13:$H$13</c:f>
              <c:numCache>
                <c:formatCode>General</c:formatCode>
                <c:ptCount val="5"/>
                <c:pt idx="0">
                  <c:v>3</c:v>
                </c:pt>
                <c:pt idx="1">
                  <c:v>3</c:v>
                </c:pt>
                <c:pt idx="2">
                  <c:v>10</c:v>
                </c:pt>
                <c:pt idx="3">
                  <c:v>62</c:v>
                </c:pt>
                <c:pt idx="4">
                  <c:v>266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Casado_Parte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6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Casado_Parte B_Percentagem'!$D$14:$H$14</c:f>
              <c:numCache>
                <c:formatCode>General</c:formatCode>
                <c:ptCount val="5"/>
                <c:pt idx="0">
                  <c:v>4</c:v>
                </c:pt>
                <c:pt idx="1">
                  <c:v>1</c:v>
                </c:pt>
                <c:pt idx="2">
                  <c:v>13</c:v>
                </c:pt>
                <c:pt idx="3">
                  <c:v>92</c:v>
                </c:pt>
                <c:pt idx="4">
                  <c:v>235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99" l="0.70000000000000062" r="0.70000000000000062" t="0.75000000000001199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Casado_Parte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B_Percentagem'!$D$4:$D$14</c:f>
              <c:numCache>
                <c:formatCode>General</c:formatCode>
                <c:ptCount val="11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8</c:v>
                </c:pt>
                <c:pt idx="6">
                  <c:v>9</c:v>
                </c:pt>
                <c:pt idx="7">
                  <c:v>2</c:v>
                </c:pt>
                <c:pt idx="8">
                  <c:v>6</c:v>
                </c:pt>
                <c:pt idx="9">
                  <c:v>3</c:v>
                </c:pt>
                <c:pt idx="10">
                  <c:v>4</c:v>
                </c:pt>
              </c:numCache>
            </c:numRef>
          </c:val>
        </c:ser>
        <c:shape val="box"/>
        <c:axId val="67760896"/>
        <c:axId val="67762432"/>
        <c:axId val="0"/>
      </c:bar3DChart>
      <c:catAx>
        <c:axId val="67760896"/>
        <c:scaling>
          <c:orientation val="minMax"/>
        </c:scaling>
        <c:axPos val="b"/>
        <c:tickLblPos val="nextTo"/>
        <c:crossAx val="67762432"/>
        <c:crosses val="autoZero"/>
        <c:auto val="1"/>
        <c:lblAlgn val="ctr"/>
        <c:lblOffset val="100"/>
      </c:catAx>
      <c:valAx>
        <c:axId val="67762432"/>
        <c:scaling>
          <c:orientation val="minMax"/>
        </c:scaling>
        <c:axPos val="l"/>
        <c:majorGridlines/>
        <c:numFmt formatCode="General" sourceLinked="1"/>
        <c:tickLblPos val="nextTo"/>
        <c:crossAx val="67760896"/>
        <c:crosses val="autoZero"/>
        <c:crossBetween val="between"/>
      </c:valAx>
    </c:plotArea>
    <c:plotVisOnly val="1"/>
  </c:chart>
  <c:printSettings>
    <c:headerFooter/>
    <c:pageMargins b="0.75000000000001033" l="0.70000000000000062" r="0.70000000000000062" t="0.75000000000001033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Casado_Parte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B_Percentagem'!$E$4:$E$14</c:f>
              <c:numCache>
                <c:formatCode>General</c:formatCode>
                <c:ptCount val="11"/>
                <c:pt idx="0">
                  <c:v>2</c:v>
                </c:pt>
                <c:pt idx="1">
                  <c:v>8</c:v>
                </c:pt>
                <c:pt idx="2">
                  <c:v>10</c:v>
                </c:pt>
                <c:pt idx="3">
                  <c:v>2</c:v>
                </c:pt>
                <c:pt idx="4">
                  <c:v>4</c:v>
                </c:pt>
                <c:pt idx="5">
                  <c:v>5</c:v>
                </c:pt>
                <c:pt idx="6">
                  <c:v>9</c:v>
                </c:pt>
                <c:pt idx="7">
                  <c:v>3</c:v>
                </c:pt>
                <c:pt idx="8">
                  <c:v>6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</c:ser>
        <c:shape val="box"/>
        <c:axId val="67782912"/>
        <c:axId val="67788800"/>
        <c:axId val="0"/>
      </c:bar3DChart>
      <c:catAx>
        <c:axId val="67782912"/>
        <c:scaling>
          <c:orientation val="minMax"/>
        </c:scaling>
        <c:axPos val="b"/>
        <c:tickLblPos val="nextTo"/>
        <c:crossAx val="67788800"/>
        <c:crosses val="autoZero"/>
        <c:auto val="1"/>
        <c:lblAlgn val="ctr"/>
        <c:lblOffset val="100"/>
      </c:catAx>
      <c:valAx>
        <c:axId val="67788800"/>
        <c:scaling>
          <c:orientation val="minMax"/>
        </c:scaling>
        <c:axPos val="l"/>
        <c:majorGridlines/>
        <c:numFmt formatCode="General" sourceLinked="1"/>
        <c:tickLblPos val="nextTo"/>
        <c:crossAx val="67782912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Casado_Parte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B_Percentagem'!$F$4:$F$14</c:f>
              <c:numCache>
                <c:formatCode>General</c:formatCode>
                <c:ptCount val="11"/>
                <c:pt idx="0">
                  <c:v>24</c:v>
                </c:pt>
                <c:pt idx="1">
                  <c:v>15</c:v>
                </c:pt>
                <c:pt idx="2">
                  <c:v>33</c:v>
                </c:pt>
                <c:pt idx="3">
                  <c:v>20</c:v>
                </c:pt>
                <c:pt idx="4">
                  <c:v>32</c:v>
                </c:pt>
                <c:pt idx="5">
                  <c:v>21</c:v>
                </c:pt>
                <c:pt idx="6">
                  <c:v>47</c:v>
                </c:pt>
                <c:pt idx="7">
                  <c:v>18</c:v>
                </c:pt>
                <c:pt idx="8">
                  <c:v>17</c:v>
                </c:pt>
                <c:pt idx="9">
                  <c:v>10</c:v>
                </c:pt>
                <c:pt idx="10">
                  <c:v>13</c:v>
                </c:pt>
              </c:numCache>
            </c:numRef>
          </c:val>
        </c:ser>
        <c:shape val="box"/>
        <c:axId val="67825664"/>
        <c:axId val="67827200"/>
        <c:axId val="0"/>
      </c:bar3DChart>
      <c:catAx>
        <c:axId val="67825664"/>
        <c:scaling>
          <c:orientation val="minMax"/>
        </c:scaling>
        <c:axPos val="b"/>
        <c:tickLblPos val="nextTo"/>
        <c:crossAx val="67827200"/>
        <c:crosses val="autoZero"/>
        <c:auto val="1"/>
        <c:lblAlgn val="ctr"/>
        <c:lblOffset val="100"/>
      </c:catAx>
      <c:valAx>
        <c:axId val="67827200"/>
        <c:scaling>
          <c:orientation val="minMax"/>
        </c:scaling>
        <c:axPos val="l"/>
        <c:majorGridlines/>
        <c:numFmt formatCode="General" sourceLinked="1"/>
        <c:tickLblPos val="nextTo"/>
        <c:crossAx val="67825664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Casado_Parte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B_Percentagem'!$G$4:$G$14</c:f>
              <c:numCache>
                <c:formatCode>General</c:formatCode>
                <c:ptCount val="11"/>
                <c:pt idx="0">
                  <c:v>161</c:v>
                </c:pt>
                <c:pt idx="1">
                  <c:v>85</c:v>
                </c:pt>
                <c:pt idx="2">
                  <c:v>132</c:v>
                </c:pt>
                <c:pt idx="3">
                  <c:v>95</c:v>
                </c:pt>
                <c:pt idx="4">
                  <c:v>165</c:v>
                </c:pt>
                <c:pt idx="5">
                  <c:v>110</c:v>
                </c:pt>
                <c:pt idx="6">
                  <c:v>150</c:v>
                </c:pt>
                <c:pt idx="7">
                  <c:v>120</c:v>
                </c:pt>
                <c:pt idx="8">
                  <c:v>115</c:v>
                </c:pt>
                <c:pt idx="9">
                  <c:v>62</c:v>
                </c:pt>
                <c:pt idx="10">
                  <c:v>92</c:v>
                </c:pt>
              </c:numCache>
            </c:numRef>
          </c:val>
        </c:ser>
        <c:shape val="box"/>
        <c:axId val="67859968"/>
        <c:axId val="67861504"/>
        <c:axId val="0"/>
      </c:bar3DChart>
      <c:catAx>
        <c:axId val="67859968"/>
        <c:scaling>
          <c:orientation val="minMax"/>
        </c:scaling>
        <c:axPos val="b"/>
        <c:tickLblPos val="nextTo"/>
        <c:crossAx val="67861504"/>
        <c:crosses val="autoZero"/>
        <c:auto val="1"/>
        <c:lblAlgn val="ctr"/>
        <c:lblOffset val="100"/>
      </c:catAx>
      <c:valAx>
        <c:axId val="67861504"/>
        <c:scaling>
          <c:orientation val="minMax"/>
        </c:scaling>
        <c:axPos val="l"/>
        <c:majorGridlines/>
        <c:numFmt formatCode="General" sourceLinked="1"/>
        <c:tickLblPos val="nextTo"/>
        <c:crossAx val="67859968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Casado_Parte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B_Percentagem'!$H$4:$H$14</c:f>
              <c:numCache>
                <c:formatCode>General</c:formatCode>
                <c:ptCount val="11"/>
                <c:pt idx="0">
                  <c:v>153</c:v>
                </c:pt>
                <c:pt idx="1">
                  <c:v>233</c:v>
                </c:pt>
                <c:pt idx="2">
                  <c:v>165</c:v>
                </c:pt>
                <c:pt idx="3">
                  <c:v>223</c:v>
                </c:pt>
                <c:pt idx="4">
                  <c:v>138</c:v>
                </c:pt>
                <c:pt idx="5">
                  <c:v>198</c:v>
                </c:pt>
                <c:pt idx="6">
                  <c:v>121</c:v>
                </c:pt>
                <c:pt idx="7">
                  <c:v>201</c:v>
                </c:pt>
                <c:pt idx="8">
                  <c:v>195</c:v>
                </c:pt>
                <c:pt idx="9">
                  <c:v>266</c:v>
                </c:pt>
                <c:pt idx="10">
                  <c:v>235</c:v>
                </c:pt>
              </c:numCache>
            </c:numRef>
          </c:val>
        </c:ser>
        <c:shape val="box"/>
        <c:axId val="67890176"/>
        <c:axId val="67896064"/>
        <c:axId val="0"/>
      </c:bar3DChart>
      <c:catAx>
        <c:axId val="67890176"/>
        <c:scaling>
          <c:orientation val="minMax"/>
        </c:scaling>
        <c:axPos val="b"/>
        <c:tickLblPos val="nextTo"/>
        <c:crossAx val="67896064"/>
        <c:crosses val="autoZero"/>
        <c:auto val="1"/>
        <c:lblAlgn val="ctr"/>
        <c:lblOffset val="100"/>
      </c:catAx>
      <c:valAx>
        <c:axId val="67896064"/>
        <c:scaling>
          <c:orientation val="minMax"/>
        </c:scaling>
        <c:axPos val="l"/>
        <c:majorGridlines/>
        <c:numFmt formatCode="General" sourceLinked="1"/>
        <c:tickLblPos val="nextTo"/>
        <c:crossAx val="67890176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Casado_Parte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B_Percentagem'!$L$4:$L$14</c:f>
              <c:numCache>
                <c:formatCode>General</c:formatCode>
                <c:ptCount val="11"/>
                <c:pt idx="0">
                  <c:v>6</c:v>
                </c:pt>
                <c:pt idx="1">
                  <c:v>10</c:v>
                </c:pt>
                <c:pt idx="2">
                  <c:v>13</c:v>
                </c:pt>
                <c:pt idx="3">
                  <c:v>4</c:v>
                </c:pt>
                <c:pt idx="4">
                  <c:v>7</c:v>
                </c:pt>
                <c:pt idx="5">
                  <c:v>13</c:v>
                </c:pt>
                <c:pt idx="6">
                  <c:v>18</c:v>
                </c:pt>
                <c:pt idx="7">
                  <c:v>5</c:v>
                </c:pt>
                <c:pt idx="8">
                  <c:v>12</c:v>
                </c:pt>
                <c:pt idx="9">
                  <c:v>6</c:v>
                </c:pt>
                <c:pt idx="10">
                  <c:v>5</c:v>
                </c:pt>
              </c:numCache>
            </c:numRef>
          </c:val>
        </c:ser>
        <c:shape val="box"/>
        <c:axId val="68029824"/>
        <c:axId val="68035712"/>
        <c:axId val="0"/>
      </c:bar3DChart>
      <c:catAx>
        <c:axId val="68029824"/>
        <c:scaling>
          <c:orientation val="minMax"/>
        </c:scaling>
        <c:axPos val="b"/>
        <c:tickLblPos val="nextTo"/>
        <c:crossAx val="68035712"/>
        <c:crosses val="autoZero"/>
        <c:auto val="1"/>
        <c:lblAlgn val="ctr"/>
        <c:lblOffset val="100"/>
      </c:catAx>
      <c:valAx>
        <c:axId val="68035712"/>
        <c:scaling>
          <c:orientation val="minMax"/>
        </c:scaling>
        <c:axPos val="l"/>
        <c:majorGridlines/>
        <c:numFmt formatCode="General" sourceLinked="1"/>
        <c:tickLblPos val="nextTo"/>
        <c:crossAx val="68029824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>
        <c:manualLayout>
          <c:layoutTarget val="inner"/>
          <c:xMode val="edge"/>
          <c:yMode val="edge"/>
          <c:x val="6.8430611780309403E-2"/>
          <c:y val="0.14396779504255044"/>
          <c:w val="0.89565467294279422"/>
          <c:h val="0.52822593170412679"/>
        </c:manualLayout>
      </c:layout>
      <c:bar3DChart>
        <c:barDir val="col"/>
        <c:grouping val="clustered"/>
        <c:ser>
          <c:idx val="0"/>
          <c:order val="0"/>
          <c:tx>
            <c:strRef>
              <c:f>'Não Casado_Parte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'Não Casado_Parte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Casado_Parte B_Percentagem'!$N$4:$N$14</c:f>
              <c:numCache>
                <c:formatCode>General</c:formatCode>
                <c:ptCount val="11"/>
                <c:pt idx="0">
                  <c:v>314</c:v>
                </c:pt>
                <c:pt idx="1">
                  <c:v>318</c:v>
                </c:pt>
                <c:pt idx="2">
                  <c:v>297</c:v>
                </c:pt>
                <c:pt idx="3">
                  <c:v>318</c:v>
                </c:pt>
                <c:pt idx="4">
                  <c:v>303</c:v>
                </c:pt>
                <c:pt idx="5">
                  <c:v>308</c:v>
                </c:pt>
                <c:pt idx="6">
                  <c:v>271</c:v>
                </c:pt>
                <c:pt idx="7">
                  <c:v>321</c:v>
                </c:pt>
                <c:pt idx="8">
                  <c:v>310</c:v>
                </c:pt>
                <c:pt idx="9">
                  <c:v>328</c:v>
                </c:pt>
                <c:pt idx="10">
                  <c:v>327</c:v>
                </c:pt>
              </c:numCache>
            </c:numRef>
          </c:val>
        </c:ser>
        <c:shape val="box"/>
        <c:axId val="68052096"/>
        <c:axId val="68053632"/>
        <c:axId val="0"/>
      </c:bar3DChart>
      <c:catAx>
        <c:axId val="68052096"/>
        <c:scaling>
          <c:orientation val="minMax"/>
        </c:scaling>
        <c:axPos val="b"/>
        <c:tickLblPos val="nextTo"/>
        <c:crossAx val="68053632"/>
        <c:crosses val="autoZero"/>
        <c:auto val="1"/>
        <c:lblAlgn val="ctr"/>
        <c:lblOffset val="100"/>
      </c:catAx>
      <c:valAx>
        <c:axId val="68053632"/>
        <c:scaling>
          <c:orientation val="minMax"/>
        </c:scaling>
        <c:axPos val="l"/>
        <c:majorGridlines/>
        <c:numFmt formatCode="General" sourceLinked="1"/>
        <c:tickLblPos val="nextTo"/>
        <c:crossAx val="68052096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8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B_Percentagem'!$D$4:$H$4</c:f>
              <c:numCache>
                <c:formatCode>General</c:formatCode>
                <c:ptCount val="5"/>
                <c:pt idx="0">
                  <c:v>8</c:v>
                </c:pt>
                <c:pt idx="1">
                  <c:v>2</c:v>
                </c:pt>
                <c:pt idx="2">
                  <c:v>23</c:v>
                </c:pt>
                <c:pt idx="3">
                  <c:v>168</c:v>
                </c:pt>
                <c:pt idx="4">
                  <c:v>180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299" l="0.70000000000000062" r="0.70000000000000062" t="0.75000000000001299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9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B_Percentagem'!$D$5:$H$5</c:f>
              <c:numCache>
                <c:formatCode>General</c:formatCode>
                <c:ptCount val="5"/>
                <c:pt idx="0">
                  <c:v>4</c:v>
                </c:pt>
                <c:pt idx="1">
                  <c:v>6</c:v>
                </c:pt>
                <c:pt idx="2">
                  <c:v>10</c:v>
                </c:pt>
                <c:pt idx="3">
                  <c:v>108</c:v>
                </c:pt>
                <c:pt idx="4">
                  <c:v>254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21" l="0.70000000000000062" r="0.70000000000000062" t="0.75000000000001321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9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B_Percentagem'!$D$6:$H$6</c:f>
              <c:numCache>
                <c:formatCode>General</c:formatCode>
                <c:ptCount val="5"/>
                <c:pt idx="0">
                  <c:v>6</c:v>
                </c:pt>
                <c:pt idx="1">
                  <c:v>8</c:v>
                </c:pt>
                <c:pt idx="2">
                  <c:v>32</c:v>
                </c:pt>
                <c:pt idx="3">
                  <c:v>154</c:v>
                </c:pt>
                <c:pt idx="4">
                  <c:v>182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21" l="0.70000000000000062" r="0.70000000000000062" t="0.75000000000001321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9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B_Percentagem'!$D$7:$H$7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22</c:v>
                </c:pt>
                <c:pt idx="3">
                  <c:v>108</c:v>
                </c:pt>
                <c:pt idx="4">
                  <c:v>241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21" l="0.70000000000000062" r="0.70000000000000062" t="0.75000000000001321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B_Percentagem'!$D$8:$H$8</c:f>
              <c:numCache>
                <c:formatCode>General</c:formatCode>
                <c:ptCount val="5"/>
                <c:pt idx="0">
                  <c:v>5</c:v>
                </c:pt>
                <c:pt idx="1">
                  <c:v>6</c:v>
                </c:pt>
                <c:pt idx="2">
                  <c:v>39</c:v>
                </c:pt>
                <c:pt idx="3">
                  <c:v>162</c:v>
                </c:pt>
                <c:pt idx="4">
                  <c:v>166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B_Percentagem'!$D$9:$H$9</c:f>
              <c:numCache>
                <c:formatCode>General</c:formatCode>
                <c:ptCount val="5"/>
                <c:pt idx="0">
                  <c:v>11</c:v>
                </c:pt>
                <c:pt idx="1">
                  <c:v>4</c:v>
                </c:pt>
                <c:pt idx="2">
                  <c:v>22</c:v>
                </c:pt>
                <c:pt idx="3">
                  <c:v>132</c:v>
                </c:pt>
                <c:pt idx="4">
                  <c:v>212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B_Percentagem'!$D$10:$H$10</c:f>
              <c:numCache>
                <c:formatCode>General</c:formatCode>
                <c:ptCount val="5"/>
                <c:pt idx="0">
                  <c:v>15</c:v>
                </c:pt>
                <c:pt idx="1">
                  <c:v>10</c:v>
                </c:pt>
                <c:pt idx="2">
                  <c:v>43</c:v>
                </c:pt>
                <c:pt idx="3">
                  <c:v>152</c:v>
                </c:pt>
                <c:pt idx="4">
                  <c:v>155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B_Percentagem'!$D$11:$H$11</c:f>
              <c:numCache>
                <c:formatCode>General</c:formatCode>
                <c:ptCount val="5"/>
                <c:pt idx="0">
                  <c:v>4</c:v>
                </c:pt>
                <c:pt idx="1">
                  <c:v>7</c:v>
                </c:pt>
                <c:pt idx="2">
                  <c:v>18</c:v>
                </c:pt>
                <c:pt idx="3">
                  <c:v>113</c:v>
                </c:pt>
                <c:pt idx="4">
                  <c:v>239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B_Percentagem'!$D$12:$H$12</c:f>
              <c:numCache>
                <c:formatCode>General</c:formatCode>
                <c:ptCount val="5"/>
                <c:pt idx="0">
                  <c:v>9</c:v>
                </c:pt>
                <c:pt idx="1">
                  <c:v>6</c:v>
                </c:pt>
                <c:pt idx="2">
                  <c:v>18</c:v>
                </c:pt>
                <c:pt idx="3">
                  <c:v>125</c:v>
                </c:pt>
                <c:pt idx="4">
                  <c:v>222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B_Percentagem'!$D$13:$H$13</c:f>
              <c:numCache>
                <c:formatCode>General</c:formatCode>
                <c:ptCount val="5"/>
                <c:pt idx="0">
                  <c:v>5</c:v>
                </c:pt>
                <c:pt idx="1">
                  <c:v>3</c:v>
                </c:pt>
                <c:pt idx="2">
                  <c:v>8</c:v>
                </c:pt>
                <c:pt idx="3">
                  <c:v>60</c:v>
                </c:pt>
                <c:pt idx="4">
                  <c:v>307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39a_Parte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39a_Parte B_Percentagem'!$D$14:$H$14</c:f>
              <c:numCache>
                <c:formatCode>General</c:formatCode>
                <c:ptCount val="5"/>
                <c:pt idx="0">
                  <c:v>6</c:v>
                </c:pt>
                <c:pt idx="1">
                  <c:v>2</c:v>
                </c:pt>
                <c:pt idx="2">
                  <c:v>14</c:v>
                </c:pt>
                <c:pt idx="3">
                  <c:v>85</c:v>
                </c:pt>
                <c:pt idx="4">
                  <c:v>275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'Mais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B_Percentagem'!$D$4:$D$14</c:f>
              <c:numCache>
                <c:formatCode>General</c:formatCode>
                <c:ptCount val="11"/>
                <c:pt idx="0">
                  <c:v>8</c:v>
                </c:pt>
                <c:pt idx="1">
                  <c:v>4</c:v>
                </c:pt>
                <c:pt idx="2">
                  <c:v>6</c:v>
                </c:pt>
                <c:pt idx="3">
                  <c:v>4</c:v>
                </c:pt>
                <c:pt idx="4">
                  <c:v>5</c:v>
                </c:pt>
                <c:pt idx="5">
                  <c:v>11</c:v>
                </c:pt>
                <c:pt idx="6">
                  <c:v>15</c:v>
                </c:pt>
                <c:pt idx="7">
                  <c:v>4</c:v>
                </c:pt>
                <c:pt idx="8">
                  <c:v>9</c:v>
                </c:pt>
                <c:pt idx="9">
                  <c:v>5</c:v>
                </c:pt>
                <c:pt idx="10">
                  <c:v>6</c:v>
                </c:pt>
              </c:numCache>
            </c:numRef>
          </c:val>
        </c:ser>
        <c:shape val="box"/>
        <c:axId val="68856448"/>
        <c:axId val="68874624"/>
        <c:axId val="0"/>
      </c:bar3DChart>
      <c:catAx>
        <c:axId val="68856448"/>
        <c:scaling>
          <c:orientation val="minMax"/>
        </c:scaling>
        <c:axPos val="b"/>
        <c:tickLblPos val="nextTo"/>
        <c:crossAx val="68874624"/>
        <c:crosses val="autoZero"/>
        <c:auto val="1"/>
        <c:lblAlgn val="ctr"/>
        <c:lblOffset val="100"/>
      </c:catAx>
      <c:valAx>
        <c:axId val="68874624"/>
        <c:scaling>
          <c:orientation val="minMax"/>
        </c:scaling>
        <c:axPos val="l"/>
        <c:majorGridlines/>
        <c:numFmt formatCode="General" sourceLinked="1"/>
        <c:tickLblPos val="nextTo"/>
        <c:crossAx val="68856448"/>
        <c:crosses val="autoZero"/>
        <c:crossBetween val="between"/>
      </c:valAx>
    </c:plotArea>
    <c:plotVisOnly val="1"/>
  </c:chart>
  <c:printSettings>
    <c:headerFooter/>
    <c:pageMargins b="0.75000000000001188" l="0.70000000000000062" r="0.70000000000000062" t="0.75000000000001188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'Mais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B_Percentagem'!$E$4:$E$14</c:f>
              <c:numCache>
                <c:formatCode>General</c:formatCode>
                <c:ptCount val="11"/>
                <c:pt idx="0">
                  <c:v>2</c:v>
                </c:pt>
                <c:pt idx="1">
                  <c:v>6</c:v>
                </c:pt>
                <c:pt idx="2">
                  <c:v>8</c:v>
                </c:pt>
                <c:pt idx="3">
                  <c:v>2</c:v>
                </c:pt>
                <c:pt idx="4">
                  <c:v>6</c:v>
                </c:pt>
                <c:pt idx="5">
                  <c:v>4</c:v>
                </c:pt>
                <c:pt idx="6">
                  <c:v>10</c:v>
                </c:pt>
                <c:pt idx="7">
                  <c:v>7</c:v>
                </c:pt>
                <c:pt idx="8">
                  <c:v>6</c:v>
                </c:pt>
                <c:pt idx="9">
                  <c:v>3</c:v>
                </c:pt>
                <c:pt idx="10">
                  <c:v>2</c:v>
                </c:pt>
              </c:numCache>
            </c:numRef>
          </c:val>
        </c:ser>
        <c:shape val="box"/>
        <c:axId val="68915584"/>
        <c:axId val="68917120"/>
        <c:axId val="0"/>
      </c:bar3DChart>
      <c:catAx>
        <c:axId val="68915584"/>
        <c:scaling>
          <c:orientation val="minMax"/>
        </c:scaling>
        <c:axPos val="b"/>
        <c:tickLblPos val="nextTo"/>
        <c:crossAx val="68917120"/>
        <c:crosses val="autoZero"/>
        <c:auto val="1"/>
        <c:lblAlgn val="ctr"/>
        <c:lblOffset val="100"/>
      </c:catAx>
      <c:valAx>
        <c:axId val="68917120"/>
        <c:scaling>
          <c:orientation val="minMax"/>
        </c:scaling>
        <c:axPos val="l"/>
        <c:majorGridlines/>
        <c:numFmt formatCode="General" sourceLinked="1"/>
        <c:tickLblPos val="nextTo"/>
        <c:crossAx val="68915584"/>
        <c:crosses val="autoZero"/>
        <c:crossBetween val="between"/>
      </c:valAx>
    </c:plotArea>
    <c:plotVisOnly val="1"/>
  </c:chart>
  <c:printSettings>
    <c:headerFooter/>
    <c:pageMargins b="0.7500000000000121" l="0.70000000000000062" r="0.70000000000000062" t="0.7500000000000121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'Mais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B_Percentagem'!$F$4:$F$14</c:f>
              <c:numCache>
                <c:formatCode>General</c:formatCode>
                <c:ptCount val="11"/>
                <c:pt idx="0">
                  <c:v>23</c:v>
                </c:pt>
                <c:pt idx="1">
                  <c:v>10</c:v>
                </c:pt>
                <c:pt idx="2">
                  <c:v>32</c:v>
                </c:pt>
                <c:pt idx="3">
                  <c:v>22</c:v>
                </c:pt>
                <c:pt idx="4">
                  <c:v>39</c:v>
                </c:pt>
                <c:pt idx="5">
                  <c:v>22</c:v>
                </c:pt>
                <c:pt idx="6">
                  <c:v>43</c:v>
                </c:pt>
                <c:pt idx="7">
                  <c:v>18</c:v>
                </c:pt>
                <c:pt idx="8">
                  <c:v>18</c:v>
                </c:pt>
                <c:pt idx="9">
                  <c:v>8</c:v>
                </c:pt>
                <c:pt idx="10">
                  <c:v>14</c:v>
                </c:pt>
              </c:numCache>
            </c:numRef>
          </c:val>
        </c:ser>
        <c:shape val="box"/>
        <c:axId val="68937600"/>
        <c:axId val="68939136"/>
        <c:axId val="0"/>
      </c:bar3DChart>
      <c:catAx>
        <c:axId val="68937600"/>
        <c:scaling>
          <c:orientation val="minMax"/>
        </c:scaling>
        <c:axPos val="b"/>
        <c:tickLblPos val="nextTo"/>
        <c:crossAx val="68939136"/>
        <c:crosses val="autoZero"/>
        <c:auto val="1"/>
        <c:lblAlgn val="ctr"/>
        <c:lblOffset val="100"/>
      </c:catAx>
      <c:valAx>
        <c:axId val="68939136"/>
        <c:scaling>
          <c:orientation val="minMax"/>
        </c:scaling>
        <c:axPos val="l"/>
        <c:majorGridlines/>
        <c:numFmt formatCode="General" sourceLinked="1"/>
        <c:tickLblPos val="nextTo"/>
        <c:crossAx val="68937600"/>
        <c:crosses val="autoZero"/>
        <c:crossBetween val="between"/>
      </c:valAx>
    </c:plotArea>
    <c:plotVisOnly val="1"/>
  </c:chart>
  <c:printSettings>
    <c:headerFooter/>
    <c:pageMargins b="0.7500000000000121" l="0.70000000000000062" r="0.70000000000000062" t="0.7500000000000121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'Mais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B_Percentagem'!$G$4:$G$14</c:f>
              <c:numCache>
                <c:formatCode>General</c:formatCode>
                <c:ptCount val="11"/>
                <c:pt idx="0">
                  <c:v>168</c:v>
                </c:pt>
                <c:pt idx="1">
                  <c:v>108</c:v>
                </c:pt>
                <c:pt idx="2">
                  <c:v>154</c:v>
                </c:pt>
                <c:pt idx="3">
                  <c:v>108</c:v>
                </c:pt>
                <c:pt idx="4">
                  <c:v>162</c:v>
                </c:pt>
                <c:pt idx="5">
                  <c:v>132</c:v>
                </c:pt>
                <c:pt idx="6">
                  <c:v>152</c:v>
                </c:pt>
                <c:pt idx="7">
                  <c:v>113</c:v>
                </c:pt>
                <c:pt idx="8">
                  <c:v>125</c:v>
                </c:pt>
                <c:pt idx="9">
                  <c:v>60</c:v>
                </c:pt>
                <c:pt idx="10">
                  <c:v>85</c:v>
                </c:pt>
              </c:numCache>
            </c:numRef>
          </c:val>
        </c:ser>
        <c:shape val="box"/>
        <c:axId val="68980096"/>
        <c:axId val="68981888"/>
        <c:axId val="0"/>
      </c:bar3DChart>
      <c:catAx>
        <c:axId val="68980096"/>
        <c:scaling>
          <c:orientation val="minMax"/>
        </c:scaling>
        <c:axPos val="b"/>
        <c:tickLblPos val="nextTo"/>
        <c:crossAx val="68981888"/>
        <c:crosses val="autoZero"/>
        <c:auto val="1"/>
        <c:lblAlgn val="ctr"/>
        <c:lblOffset val="100"/>
      </c:catAx>
      <c:valAx>
        <c:axId val="68981888"/>
        <c:scaling>
          <c:orientation val="minMax"/>
        </c:scaling>
        <c:axPos val="l"/>
        <c:majorGridlines/>
        <c:numFmt formatCode="General" sourceLinked="1"/>
        <c:tickLblPos val="nextTo"/>
        <c:crossAx val="68980096"/>
        <c:crosses val="autoZero"/>
        <c:crossBetween val="between"/>
      </c:valAx>
    </c:plotArea>
    <c:plotVisOnly val="1"/>
  </c:chart>
  <c:printSettings>
    <c:headerFooter/>
    <c:pageMargins b="0.75000000000001232" l="0.70000000000000062" r="0.70000000000000062" t="0.7500000000000123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'Mais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B_Percentagem'!$H$4:$H$14</c:f>
              <c:numCache>
                <c:formatCode>General</c:formatCode>
                <c:ptCount val="11"/>
                <c:pt idx="0">
                  <c:v>180</c:v>
                </c:pt>
                <c:pt idx="1">
                  <c:v>254</c:v>
                </c:pt>
                <c:pt idx="2">
                  <c:v>182</c:v>
                </c:pt>
                <c:pt idx="3">
                  <c:v>241</c:v>
                </c:pt>
                <c:pt idx="4">
                  <c:v>166</c:v>
                </c:pt>
                <c:pt idx="5">
                  <c:v>212</c:v>
                </c:pt>
                <c:pt idx="6">
                  <c:v>155</c:v>
                </c:pt>
                <c:pt idx="7">
                  <c:v>239</c:v>
                </c:pt>
                <c:pt idx="8">
                  <c:v>222</c:v>
                </c:pt>
                <c:pt idx="9">
                  <c:v>307</c:v>
                </c:pt>
                <c:pt idx="10">
                  <c:v>275</c:v>
                </c:pt>
              </c:numCache>
            </c:numRef>
          </c:val>
        </c:ser>
        <c:shape val="box"/>
        <c:axId val="69010560"/>
        <c:axId val="69012096"/>
        <c:axId val="0"/>
      </c:bar3DChart>
      <c:catAx>
        <c:axId val="69010560"/>
        <c:scaling>
          <c:orientation val="minMax"/>
        </c:scaling>
        <c:axPos val="b"/>
        <c:tickLblPos val="nextTo"/>
        <c:crossAx val="69012096"/>
        <c:crosses val="autoZero"/>
        <c:auto val="1"/>
        <c:lblAlgn val="ctr"/>
        <c:lblOffset val="100"/>
      </c:catAx>
      <c:valAx>
        <c:axId val="69012096"/>
        <c:scaling>
          <c:orientation val="minMax"/>
        </c:scaling>
        <c:axPos val="l"/>
        <c:majorGridlines/>
        <c:numFmt formatCode="General" sourceLinked="1"/>
        <c:tickLblPos val="nextTo"/>
        <c:crossAx val="69010560"/>
        <c:crosses val="autoZero"/>
        <c:crossBetween val="between"/>
      </c:valAx>
    </c:plotArea>
    <c:plotVisOnly val="1"/>
  </c:chart>
  <c:printSettings>
    <c:headerFooter/>
    <c:pageMargins b="0.75000000000001232" l="0.70000000000000062" r="0.70000000000000062" t="0.7500000000000123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'Mais 39a_Parte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B_Percentagem'!$L$4:$L$14</c:f>
              <c:numCache>
                <c:formatCode>General</c:formatCode>
                <c:ptCount val="11"/>
                <c:pt idx="0">
                  <c:v>8</c:v>
                </c:pt>
                <c:pt idx="1">
                  <c:v>8</c:v>
                </c:pt>
                <c:pt idx="2">
                  <c:v>15</c:v>
                </c:pt>
                <c:pt idx="3">
                  <c:v>11</c:v>
                </c:pt>
                <c:pt idx="4">
                  <c:v>25</c:v>
                </c:pt>
                <c:pt idx="5">
                  <c:v>15</c:v>
                </c:pt>
                <c:pt idx="6">
                  <c:v>11</c:v>
                </c:pt>
                <c:pt idx="7">
                  <c:v>6</c:v>
                </c:pt>
                <c:pt idx="8">
                  <c:v>14</c:v>
                </c:pt>
                <c:pt idx="9">
                  <c:v>10</c:v>
                </c:pt>
                <c:pt idx="10">
                  <c:v>10</c:v>
                </c:pt>
              </c:numCache>
            </c:numRef>
          </c:val>
        </c:ser>
        <c:shape val="box"/>
        <c:axId val="69174784"/>
        <c:axId val="69176320"/>
        <c:axId val="0"/>
      </c:bar3DChart>
      <c:catAx>
        <c:axId val="69174784"/>
        <c:scaling>
          <c:orientation val="minMax"/>
        </c:scaling>
        <c:axPos val="b"/>
        <c:tickLblPos val="nextTo"/>
        <c:crossAx val="69176320"/>
        <c:crosses val="autoZero"/>
        <c:auto val="1"/>
        <c:lblAlgn val="ctr"/>
        <c:lblOffset val="100"/>
      </c:catAx>
      <c:valAx>
        <c:axId val="69176320"/>
        <c:scaling>
          <c:orientation val="minMax"/>
        </c:scaling>
        <c:axPos val="l"/>
        <c:majorGridlines/>
        <c:numFmt formatCode="General" sourceLinked="1"/>
        <c:tickLblPos val="nextTo"/>
        <c:crossAx val="69174784"/>
        <c:crosses val="autoZero"/>
        <c:crossBetween val="between"/>
      </c:valAx>
    </c:plotArea>
    <c:plotVisOnly val="1"/>
  </c:chart>
  <c:printSettings>
    <c:headerFooter/>
    <c:pageMargins b="0.7500000000000121" l="0.70000000000000062" r="0.70000000000000062" t="0.7500000000000121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layout>
        <c:manualLayout>
          <c:xMode val="edge"/>
          <c:yMode val="edge"/>
          <c:x val="0.2080414673564982"/>
          <c:y val="1.8348619434944393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39a_Parte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'Mais 39a_Parte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39a_Parte B_Percentagem'!$N$4:$N$14</c:f>
              <c:numCache>
                <c:formatCode>General</c:formatCode>
                <c:ptCount val="11"/>
                <c:pt idx="0">
                  <c:v>360</c:v>
                </c:pt>
                <c:pt idx="1">
                  <c:v>367</c:v>
                </c:pt>
                <c:pt idx="2">
                  <c:v>347</c:v>
                </c:pt>
                <c:pt idx="3">
                  <c:v>352</c:v>
                </c:pt>
                <c:pt idx="4">
                  <c:v>307</c:v>
                </c:pt>
                <c:pt idx="5">
                  <c:v>344</c:v>
                </c:pt>
                <c:pt idx="6">
                  <c:v>328</c:v>
                </c:pt>
                <c:pt idx="7">
                  <c:v>349</c:v>
                </c:pt>
                <c:pt idx="8">
                  <c:v>336</c:v>
                </c:pt>
                <c:pt idx="9">
                  <c:v>362</c:v>
                </c:pt>
                <c:pt idx="10">
                  <c:v>348</c:v>
                </c:pt>
              </c:numCache>
            </c:numRef>
          </c:val>
        </c:ser>
        <c:shape val="box"/>
        <c:axId val="69221376"/>
        <c:axId val="69223168"/>
        <c:axId val="0"/>
      </c:bar3DChart>
      <c:catAx>
        <c:axId val="69221376"/>
        <c:scaling>
          <c:orientation val="minMax"/>
        </c:scaling>
        <c:axPos val="b"/>
        <c:tickLblPos val="nextTo"/>
        <c:crossAx val="69223168"/>
        <c:crosses val="autoZero"/>
        <c:auto val="1"/>
        <c:lblAlgn val="ctr"/>
        <c:lblOffset val="100"/>
      </c:catAx>
      <c:valAx>
        <c:axId val="69223168"/>
        <c:scaling>
          <c:orientation val="minMax"/>
        </c:scaling>
        <c:axPos val="l"/>
        <c:majorGridlines/>
        <c:numFmt formatCode="General" sourceLinked="1"/>
        <c:tickLblPos val="nextTo"/>
        <c:crossAx val="69221376"/>
        <c:crosses val="autoZero"/>
        <c:crossBetween val="between"/>
      </c:valAx>
    </c:plotArea>
    <c:plotVisOnly val="1"/>
  </c:chart>
  <c:printSettings>
    <c:headerFooter/>
    <c:pageMargins b="0.75000000000001232" l="0.70000000000000062" r="0.70000000000000062" t="0.75000000000001232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9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B_Percentagem'!$D$4:$H$4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18</c:v>
                </c:pt>
                <c:pt idx="3">
                  <c:v>207</c:v>
                </c:pt>
                <c:pt idx="4">
                  <c:v>201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21" l="0.70000000000000062" r="0.70000000000000062" t="0.75000000000001321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B_Percentagem'!$D$5:$H$5</c:f>
              <c:numCache>
                <c:formatCode>General</c:formatCode>
                <c:ptCount val="5"/>
                <c:pt idx="0">
                  <c:v>1</c:v>
                </c:pt>
                <c:pt idx="1">
                  <c:v>5</c:v>
                </c:pt>
                <c:pt idx="2">
                  <c:v>11</c:v>
                </c:pt>
                <c:pt idx="3">
                  <c:v>88</c:v>
                </c:pt>
                <c:pt idx="4">
                  <c:v>324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B_Percentagem'!$D$6:$H$6</c:f>
              <c:numCache>
                <c:formatCode>General</c:formatCode>
                <c:ptCount val="5"/>
                <c:pt idx="0">
                  <c:v>2</c:v>
                </c:pt>
                <c:pt idx="1">
                  <c:v>4</c:v>
                </c:pt>
                <c:pt idx="2">
                  <c:v>28</c:v>
                </c:pt>
                <c:pt idx="3">
                  <c:v>185</c:v>
                </c:pt>
                <c:pt idx="4">
                  <c:v>209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B_Percentagem'!$D$7:$H$7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16</c:v>
                </c:pt>
                <c:pt idx="3">
                  <c:v>108</c:v>
                </c:pt>
                <c:pt idx="4">
                  <c:v>303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B_Percentagem'!$D$8:$H$8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42</c:v>
                </c:pt>
                <c:pt idx="3">
                  <c:v>217</c:v>
                </c:pt>
                <c:pt idx="4">
                  <c:v>166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B_Percentagem'!$D$9:$H$9</c:f>
              <c:numCache>
                <c:formatCode>General</c:formatCode>
                <c:ptCount val="5"/>
                <c:pt idx="0">
                  <c:v>6</c:v>
                </c:pt>
                <c:pt idx="1">
                  <c:v>5</c:v>
                </c:pt>
                <c:pt idx="2">
                  <c:v>19</c:v>
                </c:pt>
                <c:pt idx="3">
                  <c:v>109</c:v>
                </c:pt>
                <c:pt idx="4">
                  <c:v>288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B_Percentagem'!$D$10:$H$10</c:f>
              <c:numCache>
                <c:formatCode>General</c:formatCode>
                <c:ptCount val="5"/>
                <c:pt idx="0">
                  <c:v>6</c:v>
                </c:pt>
                <c:pt idx="1">
                  <c:v>5</c:v>
                </c:pt>
                <c:pt idx="2">
                  <c:v>57</c:v>
                </c:pt>
                <c:pt idx="3">
                  <c:v>184</c:v>
                </c:pt>
                <c:pt idx="4">
                  <c:v>172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B_Percentagem'!$D$11:$H$11</c:f>
              <c:numCache>
                <c:formatCode>General</c:formatCode>
                <c:ptCount val="5"/>
                <c:pt idx="0">
                  <c:v>0</c:v>
                </c:pt>
                <c:pt idx="1">
                  <c:v>2</c:v>
                </c:pt>
                <c:pt idx="2">
                  <c:v>22</c:v>
                </c:pt>
                <c:pt idx="3">
                  <c:v>152</c:v>
                </c:pt>
                <c:pt idx="4">
                  <c:v>252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B_Percentagem'!$D$12:$H$12</c:f>
              <c:numCache>
                <c:formatCode>General</c:formatCode>
                <c:ptCount val="5"/>
                <c:pt idx="0">
                  <c:v>3</c:v>
                </c:pt>
                <c:pt idx="1">
                  <c:v>4</c:v>
                </c:pt>
                <c:pt idx="2">
                  <c:v>15</c:v>
                </c:pt>
                <c:pt idx="3">
                  <c:v>144</c:v>
                </c:pt>
                <c:pt idx="4">
                  <c:v>260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B_Percentagem'!$D$13:$H$13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13</c:v>
                </c:pt>
                <c:pt idx="3">
                  <c:v>75</c:v>
                </c:pt>
                <c:pt idx="4">
                  <c:v>339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39a_Parte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39a_Parte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39a_Parte B_Percentagem'!$D$14:$H$14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11</c:v>
                </c:pt>
                <c:pt idx="3">
                  <c:v>99</c:v>
                </c:pt>
                <c:pt idx="4">
                  <c:v>317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'Menos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B_Percentagem'!$D$4:$D$14</c:f>
              <c:numCache>
                <c:formatCode>General</c:formatCode>
                <c:ptCount val="11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6</c:v>
                </c:pt>
                <c:pt idx="6">
                  <c:v>6</c:v>
                </c:pt>
                <c:pt idx="7">
                  <c:v>0</c:v>
                </c:pt>
                <c:pt idx="8">
                  <c:v>3</c:v>
                </c:pt>
                <c:pt idx="9">
                  <c:v>1</c:v>
                </c:pt>
                <c:pt idx="10">
                  <c:v>2</c:v>
                </c:pt>
              </c:numCache>
            </c:numRef>
          </c:val>
        </c:ser>
        <c:shape val="box"/>
        <c:axId val="70099712"/>
        <c:axId val="70101248"/>
        <c:axId val="0"/>
      </c:bar3DChart>
      <c:catAx>
        <c:axId val="70099712"/>
        <c:scaling>
          <c:orientation val="minMax"/>
        </c:scaling>
        <c:axPos val="b"/>
        <c:tickLblPos val="nextTo"/>
        <c:crossAx val="70101248"/>
        <c:crosses val="autoZero"/>
        <c:auto val="1"/>
        <c:lblAlgn val="ctr"/>
        <c:lblOffset val="100"/>
      </c:catAx>
      <c:valAx>
        <c:axId val="70101248"/>
        <c:scaling>
          <c:orientation val="minMax"/>
        </c:scaling>
        <c:axPos val="l"/>
        <c:majorGridlines/>
        <c:numFmt formatCode="General" sourceLinked="1"/>
        <c:tickLblPos val="nextTo"/>
        <c:crossAx val="70099712"/>
        <c:crosses val="autoZero"/>
        <c:crossBetween val="between"/>
      </c:valAx>
    </c:plotArea>
    <c:plotVisOnly val="1"/>
  </c:chart>
  <c:printSettings>
    <c:headerFooter/>
    <c:pageMargins b="0.7500000000000121" l="0.70000000000000062" r="0.70000000000000062" t="0.7500000000000121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'Menos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B_Percentagem'!$E$4:$E$14</c:f>
              <c:numCache>
                <c:formatCode>General</c:formatCode>
                <c:ptCount val="11"/>
                <c:pt idx="0">
                  <c:v>1</c:v>
                </c:pt>
                <c:pt idx="1">
                  <c:v>5</c:v>
                </c:pt>
                <c:pt idx="2">
                  <c:v>4</c:v>
                </c:pt>
                <c:pt idx="3">
                  <c:v>3</c:v>
                </c:pt>
                <c:pt idx="4">
                  <c:v>3</c:v>
                </c:pt>
                <c:pt idx="5">
                  <c:v>5</c:v>
                </c:pt>
                <c:pt idx="6">
                  <c:v>5</c:v>
                </c:pt>
                <c:pt idx="7">
                  <c:v>2</c:v>
                </c:pt>
                <c:pt idx="8">
                  <c:v>4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</c:ser>
        <c:shape val="box"/>
        <c:axId val="70121728"/>
        <c:axId val="70135808"/>
        <c:axId val="0"/>
      </c:bar3DChart>
      <c:catAx>
        <c:axId val="70121728"/>
        <c:scaling>
          <c:orientation val="minMax"/>
        </c:scaling>
        <c:axPos val="b"/>
        <c:tickLblPos val="nextTo"/>
        <c:crossAx val="70135808"/>
        <c:crosses val="autoZero"/>
        <c:auto val="1"/>
        <c:lblAlgn val="ctr"/>
        <c:lblOffset val="100"/>
      </c:catAx>
      <c:valAx>
        <c:axId val="70135808"/>
        <c:scaling>
          <c:orientation val="minMax"/>
        </c:scaling>
        <c:axPos val="l"/>
        <c:majorGridlines/>
        <c:numFmt formatCode="General" sourceLinked="1"/>
        <c:tickLblPos val="nextTo"/>
        <c:crossAx val="70121728"/>
        <c:crosses val="autoZero"/>
        <c:crossBetween val="between"/>
      </c:valAx>
    </c:plotArea>
    <c:plotVisOnly val="1"/>
  </c:chart>
  <c:printSettings>
    <c:headerFooter/>
    <c:pageMargins b="0.75000000000001232" l="0.70000000000000062" r="0.70000000000000062" t="0.7500000000000123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'Menos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B_Percentagem'!$F$4:$F$14</c:f>
              <c:numCache>
                <c:formatCode>General</c:formatCode>
                <c:ptCount val="11"/>
                <c:pt idx="0">
                  <c:v>18</c:v>
                </c:pt>
                <c:pt idx="1">
                  <c:v>11</c:v>
                </c:pt>
                <c:pt idx="2">
                  <c:v>28</c:v>
                </c:pt>
                <c:pt idx="3">
                  <c:v>16</c:v>
                </c:pt>
                <c:pt idx="4">
                  <c:v>42</c:v>
                </c:pt>
                <c:pt idx="5">
                  <c:v>19</c:v>
                </c:pt>
                <c:pt idx="6">
                  <c:v>57</c:v>
                </c:pt>
                <c:pt idx="7">
                  <c:v>22</c:v>
                </c:pt>
                <c:pt idx="8">
                  <c:v>15</c:v>
                </c:pt>
                <c:pt idx="9">
                  <c:v>13</c:v>
                </c:pt>
                <c:pt idx="10">
                  <c:v>11</c:v>
                </c:pt>
              </c:numCache>
            </c:numRef>
          </c:val>
        </c:ser>
        <c:shape val="box"/>
        <c:axId val="70168576"/>
        <c:axId val="70170112"/>
        <c:axId val="0"/>
      </c:bar3DChart>
      <c:catAx>
        <c:axId val="70168576"/>
        <c:scaling>
          <c:orientation val="minMax"/>
        </c:scaling>
        <c:axPos val="b"/>
        <c:tickLblPos val="nextTo"/>
        <c:crossAx val="70170112"/>
        <c:crosses val="autoZero"/>
        <c:auto val="1"/>
        <c:lblAlgn val="ctr"/>
        <c:lblOffset val="100"/>
      </c:catAx>
      <c:valAx>
        <c:axId val="70170112"/>
        <c:scaling>
          <c:orientation val="minMax"/>
        </c:scaling>
        <c:axPos val="l"/>
        <c:majorGridlines/>
        <c:numFmt formatCode="General" sourceLinked="1"/>
        <c:tickLblPos val="nextTo"/>
        <c:crossAx val="70168576"/>
        <c:crosses val="autoZero"/>
        <c:crossBetween val="between"/>
      </c:valAx>
    </c:plotArea>
    <c:plotVisOnly val="1"/>
  </c:chart>
  <c:printSettings>
    <c:headerFooter/>
    <c:pageMargins b="0.75000000000001232" l="0.70000000000000062" r="0.70000000000000062" t="0.7500000000000123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'Menos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B_Percentagem'!$G$4:$G$14</c:f>
              <c:numCache>
                <c:formatCode>General</c:formatCode>
                <c:ptCount val="11"/>
                <c:pt idx="0">
                  <c:v>207</c:v>
                </c:pt>
                <c:pt idx="1">
                  <c:v>88</c:v>
                </c:pt>
                <c:pt idx="2">
                  <c:v>185</c:v>
                </c:pt>
                <c:pt idx="3">
                  <c:v>108</c:v>
                </c:pt>
                <c:pt idx="4">
                  <c:v>217</c:v>
                </c:pt>
                <c:pt idx="5">
                  <c:v>109</c:v>
                </c:pt>
                <c:pt idx="6">
                  <c:v>184</c:v>
                </c:pt>
                <c:pt idx="7">
                  <c:v>152</c:v>
                </c:pt>
                <c:pt idx="8">
                  <c:v>144</c:v>
                </c:pt>
                <c:pt idx="9">
                  <c:v>75</c:v>
                </c:pt>
                <c:pt idx="10">
                  <c:v>99</c:v>
                </c:pt>
              </c:numCache>
            </c:numRef>
          </c:val>
        </c:ser>
        <c:shape val="box"/>
        <c:axId val="70186496"/>
        <c:axId val="70188032"/>
        <c:axId val="0"/>
      </c:bar3DChart>
      <c:catAx>
        <c:axId val="70186496"/>
        <c:scaling>
          <c:orientation val="minMax"/>
        </c:scaling>
        <c:axPos val="b"/>
        <c:tickLblPos val="nextTo"/>
        <c:crossAx val="70188032"/>
        <c:crosses val="autoZero"/>
        <c:auto val="1"/>
        <c:lblAlgn val="ctr"/>
        <c:lblOffset val="100"/>
      </c:catAx>
      <c:valAx>
        <c:axId val="70188032"/>
        <c:scaling>
          <c:orientation val="minMax"/>
        </c:scaling>
        <c:axPos val="l"/>
        <c:majorGridlines/>
        <c:numFmt formatCode="General" sourceLinked="1"/>
        <c:tickLblPos val="nextTo"/>
        <c:crossAx val="70186496"/>
        <c:crosses val="autoZero"/>
        <c:crossBetween val="between"/>
      </c:valAx>
    </c:plotArea>
    <c:plotVisOnly val="1"/>
  </c:chart>
  <c:printSettings>
    <c:headerFooter/>
    <c:pageMargins b="0.75000000000001255" l="0.70000000000000062" r="0.70000000000000062" t="0.75000000000001255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'Menos 39a_Parte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B_Percentagem'!$H$4:$H$14</c:f>
              <c:numCache>
                <c:formatCode>General</c:formatCode>
                <c:ptCount val="11"/>
                <c:pt idx="0">
                  <c:v>201</c:v>
                </c:pt>
                <c:pt idx="1">
                  <c:v>324</c:v>
                </c:pt>
                <c:pt idx="2">
                  <c:v>209</c:v>
                </c:pt>
                <c:pt idx="3">
                  <c:v>303</c:v>
                </c:pt>
                <c:pt idx="4">
                  <c:v>166</c:v>
                </c:pt>
                <c:pt idx="5">
                  <c:v>288</c:v>
                </c:pt>
                <c:pt idx="6">
                  <c:v>172</c:v>
                </c:pt>
                <c:pt idx="7">
                  <c:v>252</c:v>
                </c:pt>
                <c:pt idx="8">
                  <c:v>260</c:v>
                </c:pt>
                <c:pt idx="9">
                  <c:v>339</c:v>
                </c:pt>
                <c:pt idx="10">
                  <c:v>317</c:v>
                </c:pt>
              </c:numCache>
            </c:numRef>
          </c:val>
        </c:ser>
        <c:shape val="box"/>
        <c:axId val="70212608"/>
        <c:axId val="70226688"/>
        <c:axId val="0"/>
      </c:bar3DChart>
      <c:catAx>
        <c:axId val="70212608"/>
        <c:scaling>
          <c:orientation val="minMax"/>
        </c:scaling>
        <c:axPos val="b"/>
        <c:tickLblPos val="nextTo"/>
        <c:crossAx val="70226688"/>
        <c:crosses val="autoZero"/>
        <c:auto val="1"/>
        <c:lblAlgn val="ctr"/>
        <c:lblOffset val="100"/>
      </c:catAx>
      <c:valAx>
        <c:axId val="70226688"/>
        <c:scaling>
          <c:orientation val="minMax"/>
        </c:scaling>
        <c:axPos val="l"/>
        <c:majorGridlines/>
        <c:numFmt formatCode="General" sourceLinked="1"/>
        <c:tickLblPos val="nextTo"/>
        <c:crossAx val="70212608"/>
        <c:crosses val="autoZero"/>
        <c:crossBetween val="between"/>
      </c:valAx>
    </c:plotArea>
    <c:plotVisOnly val="1"/>
  </c:chart>
  <c:printSettings>
    <c:headerFooter/>
    <c:pageMargins b="0.75000000000001255" l="0.70000000000000062" r="0.70000000000000062" t="0.75000000000001255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'Menos 39a_Parte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B_Percentagem'!$L$4:$L$14</c:f>
              <c:numCache>
                <c:formatCode>General</c:formatCode>
                <c:ptCount val="11"/>
                <c:pt idx="0">
                  <c:v>2</c:v>
                </c:pt>
                <c:pt idx="1">
                  <c:v>6</c:v>
                </c:pt>
                <c:pt idx="2">
                  <c:v>6</c:v>
                </c:pt>
                <c:pt idx="3">
                  <c:v>3</c:v>
                </c:pt>
                <c:pt idx="4">
                  <c:v>3</c:v>
                </c:pt>
                <c:pt idx="5">
                  <c:v>11</c:v>
                </c:pt>
                <c:pt idx="6">
                  <c:v>11</c:v>
                </c:pt>
                <c:pt idx="7">
                  <c:v>2</c:v>
                </c:pt>
                <c:pt idx="8">
                  <c:v>7</c:v>
                </c:pt>
                <c:pt idx="9">
                  <c:v>2</c:v>
                </c:pt>
                <c:pt idx="10">
                  <c:v>3</c:v>
                </c:pt>
              </c:numCache>
            </c:numRef>
          </c:val>
        </c:ser>
        <c:shape val="box"/>
        <c:axId val="70319488"/>
        <c:axId val="70333568"/>
        <c:axId val="0"/>
      </c:bar3DChart>
      <c:catAx>
        <c:axId val="70319488"/>
        <c:scaling>
          <c:orientation val="minMax"/>
        </c:scaling>
        <c:axPos val="b"/>
        <c:tickLblPos val="nextTo"/>
        <c:crossAx val="70333568"/>
        <c:crosses val="autoZero"/>
        <c:auto val="1"/>
        <c:lblAlgn val="ctr"/>
        <c:lblOffset val="100"/>
      </c:catAx>
      <c:valAx>
        <c:axId val="70333568"/>
        <c:scaling>
          <c:orientation val="minMax"/>
        </c:scaling>
        <c:axPos val="l"/>
        <c:majorGridlines/>
        <c:numFmt formatCode="General" sourceLinked="1"/>
        <c:tickLblPos val="nextTo"/>
        <c:crossAx val="70319488"/>
        <c:crosses val="autoZero"/>
        <c:crossBetween val="between"/>
      </c:valAx>
    </c:plotArea>
    <c:plotVisOnly val="1"/>
  </c:chart>
  <c:printSettings>
    <c:headerFooter/>
    <c:pageMargins b="0.75000000000001232" l="0.70000000000000062" r="0.70000000000000062" t="0.7500000000000123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39a_Parte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'Menos 39a_Parte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39a_Parte B_Percentagem'!$N$4:$N$14</c:f>
              <c:numCache>
                <c:formatCode>General</c:formatCode>
                <c:ptCount val="11"/>
                <c:pt idx="0">
                  <c:v>408</c:v>
                </c:pt>
                <c:pt idx="1">
                  <c:v>412</c:v>
                </c:pt>
                <c:pt idx="2">
                  <c:v>394</c:v>
                </c:pt>
                <c:pt idx="3">
                  <c:v>411</c:v>
                </c:pt>
                <c:pt idx="4">
                  <c:v>383</c:v>
                </c:pt>
                <c:pt idx="5">
                  <c:v>397</c:v>
                </c:pt>
                <c:pt idx="6">
                  <c:v>356</c:v>
                </c:pt>
                <c:pt idx="7">
                  <c:v>404</c:v>
                </c:pt>
                <c:pt idx="8">
                  <c:v>404</c:v>
                </c:pt>
                <c:pt idx="9">
                  <c:v>414</c:v>
                </c:pt>
                <c:pt idx="10">
                  <c:v>416</c:v>
                </c:pt>
              </c:numCache>
            </c:numRef>
          </c:val>
        </c:ser>
        <c:shape val="box"/>
        <c:axId val="70358144"/>
        <c:axId val="70359680"/>
        <c:axId val="0"/>
      </c:bar3DChart>
      <c:catAx>
        <c:axId val="70358144"/>
        <c:scaling>
          <c:orientation val="minMax"/>
        </c:scaling>
        <c:axPos val="b"/>
        <c:tickLblPos val="nextTo"/>
        <c:crossAx val="70359680"/>
        <c:crosses val="autoZero"/>
        <c:auto val="1"/>
        <c:lblAlgn val="ctr"/>
        <c:lblOffset val="100"/>
      </c:catAx>
      <c:valAx>
        <c:axId val="70359680"/>
        <c:scaling>
          <c:orientation val="minMax"/>
        </c:scaling>
        <c:axPos val="l"/>
        <c:majorGridlines/>
        <c:numFmt formatCode="General" sourceLinked="1"/>
        <c:tickLblPos val="nextTo"/>
        <c:crossAx val="70358144"/>
        <c:crosses val="autoZero"/>
        <c:crossBetween val="between"/>
      </c:valAx>
    </c:plotArea>
    <c:plotVisOnly val="1"/>
  </c:chart>
  <c:printSettings>
    <c:headerFooter/>
    <c:pageMargins b="0.75000000000001255" l="0.70000000000000062" r="0.70000000000000062" t="0.75000000000001255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B_Percentagem'!$D$4:$H$4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13</c:v>
                </c:pt>
                <c:pt idx="3">
                  <c:v>140</c:v>
                </c:pt>
                <c:pt idx="4">
                  <c:v>128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43" l="0.70000000000000062" r="0.70000000000000062" t="0.75000000000001343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B_Percentagem'!$D$5:$H$5</c:f>
              <c:numCache>
                <c:formatCode>General</c:formatCode>
                <c:ptCount val="5"/>
                <c:pt idx="0">
                  <c:v>1</c:v>
                </c:pt>
                <c:pt idx="1">
                  <c:v>4</c:v>
                </c:pt>
                <c:pt idx="2">
                  <c:v>5</c:v>
                </c:pt>
                <c:pt idx="3">
                  <c:v>67</c:v>
                </c:pt>
                <c:pt idx="4">
                  <c:v>209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B_Percentagem'!$D$6:$H$6</c:f>
              <c:numCache>
                <c:formatCode>General</c:formatCode>
                <c:ptCount val="5"/>
                <c:pt idx="0">
                  <c:v>1</c:v>
                </c:pt>
                <c:pt idx="1">
                  <c:v>3</c:v>
                </c:pt>
                <c:pt idx="2">
                  <c:v>22</c:v>
                </c:pt>
                <c:pt idx="3">
                  <c:v>128</c:v>
                </c:pt>
                <c:pt idx="4">
                  <c:v>132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B_Percentagem'!$D$7:$H$7</c:f>
              <c:numCache>
                <c:formatCode>General</c:formatCode>
                <c:ptCount val="5"/>
                <c:pt idx="0">
                  <c:v>0</c:v>
                </c:pt>
                <c:pt idx="1">
                  <c:v>2</c:v>
                </c:pt>
                <c:pt idx="2">
                  <c:v>14</c:v>
                </c:pt>
                <c:pt idx="3">
                  <c:v>73</c:v>
                </c:pt>
                <c:pt idx="4">
                  <c:v>195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B_Percentagem'!$D$8:$H$8</c:f>
              <c:numCache>
                <c:formatCode>General</c:formatCode>
                <c:ptCount val="5"/>
                <c:pt idx="0">
                  <c:v>1</c:v>
                </c:pt>
                <c:pt idx="1">
                  <c:v>5</c:v>
                </c:pt>
                <c:pt idx="2">
                  <c:v>38</c:v>
                </c:pt>
                <c:pt idx="3">
                  <c:v>125</c:v>
                </c:pt>
                <c:pt idx="4">
                  <c:v>117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B_Percentagem'!$D$9:$H$9</c:f>
              <c:numCache>
                <c:formatCode>General</c:formatCode>
                <c:ptCount val="5"/>
                <c:pt idx="0">
                  <c:v>5</c:v>
                </c:pt>
                <c:pt idx="1">
                  <c:v>4</c:v>
                </c:pt>
                <c:pt idx="2">
                  <c:v>15</c:v>
                </c:pt>
                <c:pt idx="3">
                  <c:v>81</c:v>
                </c:pt>
                <c:pt idx="4">
                  <c:v>180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B_Percentagem'!$D$10:$H$10</c:f>
              <c:numCache>
                <c:formatCode>General</c:formatCode>
                <c:ptCount val="5"/>
                <c:pt idx="0">
                  <c:v>5</c:v>
                </c:pt>
                <c:pt idx="1">
                  <c:v>6</c:v>
                </c:pt>
                <c:pt idx="2">
                  <c:v>34</c:v>
                </c:pt>
                <c:pt idx="3">
                  <c:v>122</c:v>
                </c:pt>
                <c:pt idx="4">
                  <c:v>115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B_Percentagem'!$D$11:$H$11</c:f>
              <c:numCache>
                <c:formatCode>General</c:formatCode>
                <c:ptCount val="5"/>
                <c:pt idx="0">
                  <c:v>1</c:v>
                </c:pt>
                <c:pt idx="1">
                  <c:v>5</c:v>
                </c:pt>
                <c:pt idx="2">
                  <c:v>12</c:v>
                </c:pt>
                <c:pt idx="3">
                  <c:v>105</c:v>
                </c:pt>
                <c:pt idx="4">
                  <c:v>163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B_Percentagem'!$D$12:$H$12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9</c:v>
                </c:pt>
                <c:pt idx="3">
                  <c:v>110</c:v>
                </c:pt>
                <c:pt idx="4">
                  <c:v>163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B_Percentagem'!$D$13:$H$13</c:f>
              <c:numCache>
                <c:formatCode>General</c:formatCode>
                <c:ptCount val="5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51</c:v>
                </c:pt>
                <c:pt idx="4">
                  <c:v>229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'Mais 12a Sv_Parte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'Mais 12a Sv_Parte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'Mais 12a Sv_Parte B_Percentagem'!$D$14:$H$14</c:f>
              <c:numCache>
                <c:formatCode>General</c:formatCode>
                <c:ptCount val="5"/>
                <c:pt idx="0">
                  <c:v>1</c:v>
                </c:pt>
                <c:pt idx="1">
                  <c:v>3</c:v>
                </c:pt>
                <c:pt idx="2">
                  <c:v>3</c:v>
                </c:pt>
                <c:pt idx="3">
                  <c:v>66</c:v>
                </c:pt>
                <c:pt idx="4">
                  <c:v>212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B_Percentagem'!$D$4:$D$14</c:f>
              <c:numCache>
                <c:formatCode>General</c:formatCode>
                <c:ptCount val="11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5</c:v>
                </c:pt>
                <c:pt idx="6">
                  <c:v>5</c:v>
                </c:pt>
                <c:pt idx="7">
                  <c:v>1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shape val="box"/>
        <c:axId val="70982272"/>
        <c:axId val="71090560"/>
        <c:axId val="0"/>
      </c:bar3DChart>
      <c:catAx>
        <c:axId val="70982272"/>
        <c:scaling>
          <c:orientation val="minMax"/>
        </c:scaling>
        <c:axPos val="b"/>
        <c:tickLblPos val="nextTo"/>
        <c:crossAx val="71090560"/>
        <c:crosses val="autoZero"/>
        <c:auto val="1"/>
        <c:lblAlgn val="ctr"/>
        <c:lblOffset val="100"/>
      </c:catAx>
      <c:valAx>
        <c:axId val="71090560"/>
        <c:scaling>
          <c:orientation val="minMax"/>
        </c:scaling>
        <c:axPos val="l"/>
        <c:majorGridlines/>
        <c:numFmt formatCode="General" sourceLinked="1"/>
        <c:tickLblPos val="nextTo"/>
        <c:crossAx val="70982272"/>
        <c:crosses val="autoZero"/>
        <c:crossBetween val="between"/>
      </c:valAx>
    </c:plotArea>
    <c:plotVisOnly val="1"/>
  </c:chart>
  <c:printSettings>
    <c:headerFooter/>
    <c:pageMargins b="0.75000000000001199" l="0.70000000000000062" r="0.70000000000000062" t="0.75000000000001199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B_Percentagem'!$E$4:$E$14</c:f>
              <c:numCache>
                <c:formatCode>General</c:formatCode>
                <c:ptCount val="11"/>
                <c:pt idx="0">
                  <c:v>1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5</c:v>
                </c:pt>
                <c:pt idx="5">
                  <c:v>4</c:v>
                </c:pt>
                <c:pt idx="6">
                  <c:v>6</c:v>
                </c:pt>
                <c:pt idx="7">
                  <c:v>5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</c:numCache>
            </c:numRef>
          </c:val>
        </c:ser>
        <c:shape val="box"/>
        <c:axId val="71102848"/>
        <c:axId val="71104384"/>
        <c:axId val="0"/>
      </c:bar3DChart>
      <c:catAx>
        <c:axId val="71102848"/>
        <c:scaling>
          <c:orientation val="minMax"/>
        </c:scaling>
        <c:axPos val="b"/>
        <c:tickLblPos val="nextTo"/>
        <c:crossAx val="71104384"/>
        <c:crosses val="autoZero"/>
        <c:auto val="1"/>
        <c:lblAlgn val="ctr"/>
        <c:lblOffset val="100"/>
      </c:catAx>
      <c:valAx>
        <c:axId val="71104384"/>
        <c:scaling>
          <c:orientation val="minMax"/>
        </c:scaling>
        <c:axPos val="l"/>
        <c:majorGridlines/>
        <c:numFmt formatCode="General" sourceLinked="1"/>
        <c:tickLblPos val="nextTo"/>
        <c:crossAx val="71102848"/>
        <c:crosses val="autoZero"/>
        <c:crossBetween val="between"/>
      </c:valAx>
    </c:plotArea>
    <c:plotVisOnly val="1"/>
  </c:chart>
  <c:printSettings>
    <c:headerFooter/>
    <c:pageMargins b="0.75000000000001221" l="0.70000000000000062" r="0.70000000000000062" t="0.75000000000001221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B_Percentagem'!$F$4:$F$14</c:f>
              <c:numCache>
                <c:formatCode>General</c:formatCode>
                <c:ptCount val="11"/>
                <c:pt idx="0">
                  <c:v>13</c:v>
                </c:pt>
                <c:pt idx="1">
                  <c:v>5</c:v>
                </c:pt>
                <c:pt idx="2">
                  <c:v>22</c:v>
                </c:pt>
                <c:pt idx="3">
                  <c:v>14</c:v>
                </c:pt>
                <c:pt idx="4">
                  <c:v>38</c:v>
                </c:pt>
                <c:pt idx="5">
                  <c:v>15</c:v>
                </c:pt>
                <c:pt idx="6">
                  <c:v>34</c:v>
                </c:pt>
                <c:pt idx="7">
                  <c:v>12</c:v>
                </c:pt>
                <c:pt idx="8">
                  <c:v>9</c:v>
                </c:pt>
                <c:pt idx="9">
                  <c:v>4</c:v>
                </c:pt>
                <c:pt idx="10">
                  <c:v>3</c:v>
                </c:pt>
              </c:numCache>
            </c:numRef>
          </c:val>
        </c:ser>
        <c:shape val="box"/>
        <c:axId val="71120768"/>
        <c:axId val="71122304"/>
        <c:axId val="0"/>
      </c:bar3DChart>
      <c:catAx>
        <c:axId val="71120768"/>
        <c:scaling>
          <c:orientation val="minMax"/>
        </c:scaling>
        <c:axPos val="b"/>
        <c:tickLblPos val="nextTo"/>
        <c:crossAx val="71122304"/>
        <c:crosses val="autoZero"/>
        <c:auto val="1"/>
        <c:lblAlgn val="ctr"/>
        <c:lblOffset val="100"/>
      </c:catAx>
      <c:valAx>
        <c:axId val="71122304"/>
        <c:scaling>
          <c:orientation val="minMax"/>
        </c:scaling>
        <c:axPos val="l"/>
        <c:majorGridlines/>
        <c:numFmt formatCode="General" sourceLinked="1"/>
        <c:tickLblPos val="nextTo"/>
        <c:crossAx val="71120768"/>
        <c:crosses val="autoZero"/>
        <c:crossBetween val="between"/>
      </c:valAx>
    </c:plotArea>
    <c:plotVisOnly val="1"/>
  </c:chart>
  <c:printSettings>
    <c:headerFooter/>
    <c:pageMargins b="0.75000000000001221" l="0.70000000000000062" r="0.70000000000000062" t="0.75000000000001221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B_Percentagem'!$G$4:$G$14</c:f>
              <c:numCache>
                <c:formatCode>General</c:formatCode>
                <c:ptCount val="11"/>
                <c:pt idx="0">
                  <c:v>140</c:v>
                </c:pt>
                <c:pt idx="1">
                  <c:v>67</c:v>
                </c:pt>
                <c:pt idx="2">
                  <c:v>128</c:v>
                </c:pt>
                <c:pt idx="3">
                  <c:v>73</c:v>
                </c:pt>
                <c:pt idx="4">
                  <c:v>125</c:v>
                </c:pt>
                <c:pt idx="5">
                  <c:v>81</c:v>
                </c:pt>
                <c:pt idx="6">
                  <c:v>122</c:v>
                </c:pt>
                <c:pt idx="7">
                  <c:v>105</c:v>
                </c:pt>
                <c:pt idx="8">
                  <c:v>110</c:v>
                </c:pt>
                <c:pt idx="9">
                  <c:v>51</c:v>
                </c:pt>
                <c:pt idx="10">
                  <c:v>66</c:v>
                </c:pt>
              </c:numCache>
            </c:numRef>
          </c:val>
        </c:ser>
        <c:shape val="box"/>
        <c:axId val="71142784"/>
        <c:axId val="71156864"/>
        <c:axId val="0"/>
      </c:bar3DChart>
      <c:catAx>
        <c:axId val="71142784"/>
        <c:scaling>
          <c:orientation val="minMax"/>
        </c:scaling>
        <c:axPos val="b"/>
        <c:tickLblPos val="nextTo"/>
        <c:crossAx val="71156864"/>
        <c:crosses val="autoZero"/>
        <c:auto val="1"/>
        <c:lblAlgn val="ctr"/>
        <c:lblOffset val="100"/>
      </c:catAx>
      <c:valAx>
        <c:axId val="71156864"/>
        <c:scaling>
          <c:orientation val="minMax"/>
        </c:scaling>
        <c:axPos val="l"/>
        <c:majorGridlines/>
        <c:numFmt formatCode="General" sourceLinked="1"/>
        <c:tickLblPos val="nextTo"/>
        <c:crossAx val="71142784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B_Percentagem'!$H$4:$H$14</c:f>
              <c:numCache>
                <c:formatCode>General</c:formatCode>
                <c:ptCount val="11"/>
                <c:pt idx="0">
                  <c:v>128</c:v>
                </c:pt>
                <c:pt idx="1">
                  <c:v>209</c:v>
                </c:pt>
                <c:pt idx="2">
                  <c:v>132</c:v>
                </c:pt>
                <c:pt idx="3">
                  <c:v>195</c:v>
                </c:pt>
                <c:pt idx="4">
                  <c:v>117</c:v>
                </c:pt>
                <c:pt idx="5">
                  <c:v>180</c:v>
                </c:pt>
                <c:pt idx="6">
                  <c:v>115</c:v>
                </c:pt>
                <c:pt idx="7">
                  <c:v>163</c:v>
                </c:pt>
                <c:pt idx="8">
                  <c:v>163</c:v>
                </c:pt>
                <c:pt idx="9">
                  <c:v>229</c:v>
                </c:pt>
                <c:pt idx="10">
                  <c:v>212</c:v>
                </c:pt>
              </c:numCache>
            </c:numRef>
          </c:val>
        </c:ser>
        <c:shape val="box"/>
        <c:axId val="71197824"/>
        <c:axId val="71199360"/>
        <c:axId val="0"/>
      </c:bar3DChart>
      <c:catAx>
        <c:axId val="71197824"/>
        <c:scaling>
          <c:orientation val="minMax"/>
        </c:scaling>
        <c:axPos val="b"/>
        <c:tickLblPos val="nextTo"/>
        <c:crossAx val="71199360"/>
        <c:crosses val="autoZero"/>
        <c:auto val="1"/>
        <c:lblAlgn val="ctr"/>
        <c:lblOffset val="100"/>
      </c:catAx>
      <c:valAx>
        <c:axId val="71199360"/>
        <c:scaling>
          <c:orientation val="minMax"/>
        </c:scaling>
        <c:axPos val="l"/>
        <c:majorGridlines/>
        <c:numFmt formatCode="General" sourceLinked="1"/>
        <c:tickLblPos val="nextTo"/>
        <c:crossAx val="71197824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B_Percentagem'!$L$4:$L$14</c:f>
              <c:numCache>
                <c:formatCode>General</c:formatCode>
                <c:ptCount val="11"/>
                <c:pt idx="0">
                  <c:v>4</c:v>
                </c:pt>
                <c:pt idx="1">
                  <c:v>5</c:v>
                </c:pt>
                <c:pt idx="2">
                  <c:v>4</c:v>
                </c:pt>
                <c:pt idx="3">
                  <c:v>2</c:v>
                </c:pt>
                <c:pt idx="4">
                  <c:v>6</c:v>
                </c:pt>
                <c:pt idx="5">
                  <c:v>9</c:v>
                </c:pt>
                <c:pt idx="6">
                  <c:v>11</c:v>
                </c:pt>
                <c:pt idx="7">
                  <c:v>6</c:v>
                </c:pt>
                <c:pt idx="8">
                  <c:v>4</c:v>
                </c:pt>
                <c:pt idx="9">
                  <c:v>2</c:v>
                </c:pt>
                <c:pt idx="10">
                  <c:v>4</c:v>
                </c:pt>
              </c:numCache>
            </c:numRef>
          </c:val>
        </c:ser>
        <c:shape val="box"/>
        <c:axId val="71362048"/>
        <c:axId val="71363584"/>
        <c:axId val="0"/>
      </c:bar3DChart>
      <c:catAx>
        <c:axId val="71362048"/>
        <c:scaling>
          <c:orientation val="minMax"/>
        </c:scaling>
        <c:axPos val="b"/>
        <c:tickLblPos val="nextTo"/>
        <c:crossAx val="71363584"/>
        <c:crosses val="autoZero"/>
        <c:auto val="1"/>
        <c:lblAlgn val="ctr"/>
        <c:lblOffset val="100"/>
      </c:catAx>
      <c:valAx>
        <c:axId val="71363584"/>
        <c:scaling>
          <c:orientation val="minMax"/>
        </c:scaling>
        <c:axPos val="l"/>
        <c:majorGridlines/>
        <c:numFmt formatCode="General" sourceLinked="1"/>
        <c:tickLblPos val="nextTo"/>
        <c:crossAx val="71362048"/>
        <c:crosses val="autoZero"/>
        <c:crossBetween val="between"/>
      </c:valAx>
    </c:plotArea>
    <c:plotVisOnly val="1"/>
  </c:chart>
  <c:printSettings>
    <c:headerFooter/>
    <c:pageMargins b="0.75000000000001221" l="0.70000000000000062" r="0.70000000000000062" t="0.75000000000001221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'Mais 12a Sv_Parte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'Mais 12a Sv_Parte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'Mais 12a Sv_Parte B_Percentagem'!$N$4:$N$14</c:f>
              <c:numCache>
                <c:formatCode>General</c:formatCode>
                <c:ptCount val="11"/>
                <c:pt idx="0">
                  <c:v>268</c:v>
                </c:pt>
                <c:pt idx="1">
                  <c:v>276</c:v>
                </c:pt>
                <c:pt idx="2">
                  <c:v>260</c:v>
                </c:pt>
                <c:pt idx="3">
                  <c:v>268</c:v>
                </c:pt>
                <c:pt idx="4">
                  <c:v>242</c:v>
                </c:pt>
                <c:pt idx="5">
                  <c:v>261</c:v>
                </c:pt>
                <c:pt idx="6">
                  <c:v>237</c:v>
                </c:pt>
                <c:pt idx="7">
                  <c:v>268</c:v>
                </c:pt>
                <c:pt idx="8">
                  <c:v>273</c:v>
                </c:pt>
                <c:pt idx="9">
                  <c:v>280</c:v>
                </c:pt>
                <c:pt idx="10">
                  <c:v>278</c:v>
                </c:pt>
              </c:numCache>
            </c:numRef>
          </c:val>
        </c:ser>
        <c:shape val="box"/>
        <c:axId val="71257088"/>
        <c:axId val="71262976"/>
        <c:axId val="0"/>
      </c:bar3DChart>
      <c:catAx>
        <c:axId val="71257088"/>
        <c:scaling>
          <c:orientation val="minMax"/>
        </c:scaling>
        <c:axPos val="b"/>
        <c:tickLblPos val="nextTo"/>
        <c:crossAx val="71262976"/>
        <c:crosses val="autoZero"/>
        <c:auto val="1"/>
        <c:lblAlgn val="ctr"/>
        <c:lblOffset val="100"/>
      </c:catAx>
      <c:valAx>
        <c:axId val="71262976"/>
        <c:scaling>
          <c:orientation val="minMax"/>
        </c:scaling>
        <c:axPos val="l"/>
        <c:majorGridlines/>
        <c:numFmt formatCode="General" sourceLinked="1"/>
        <c:tickLblPos val="nextTo"/>
        <c:crossAx val="71257088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0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B_Percentagem'!$D$4:$H$4</c:f>
              <c:numCache>
                <c:formatCode>General</c:formatCode>
                <c:ptCount val="5"/>
                <c:pt idx="0">
                  <c:v>6</c:v>
                </c:pt>
                <c:pt idx="1">
                  <c:v>2</c:v>
                </c:pt>
                <c:pt idx="2">
                  <c:v>22</c:v>
                </c:pt>
                <c:pt idx="3">
                  <c:v>196</c:v>
                </c:pt>
                <c:pt idx="4">
                  <c:v>211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66" l="0.70000000000000062" r="0.70000000000000062" t="0.75000000000001366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B_Percentagem'!$D$5:$H$5</c:f>
              <c:numCache>
                <c:formatCode>General</c:formatCode>
                <c:ptCount val="5"/>
                <c:pt idx="0">
                  <c:v>4</c:v>
                </c:pt>
                <c:pt idx="1">
                  <c:v>6</c:v>
                </c:pt>
                <c:pt idx="2">
                  <c:v>15</c:v>
                </c:pt>
                <c:pt idx="3">
                  <c:v>102</c:v>
                </c:pt>
                <c:pt idx="4">
                  <c:v>311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B_Percentagem'!$D$6:$H$6</c:f>
              <c:numCache>
                <c:formatCode>General</c:formatCode>
                <c:ptCount val="5"/>
                <c:pt idx="0">
                  <c:v>6</c:v>
                </c:pt>
                <c:pt idx="1">
                  <c:v>6</c:v>
                </c:pt>
                <c:pt idx="2">
                  <c:v>35</c:v>
                </c:pt>
                <c:pt idx="3">
                  <c:v>170</c:v>
                </c:pt>
                <c:pt idx="4">
                  <c:v>220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B_Percentagem'!$D$7:$H$7</c:f>
              <c:numCache>
                <c:formatCode>General</c:formatCode>
                <c:ptCount val="5"/>
                <c:pt idx="0">
                  <c:v>3</c:v>
                </c:pt>
                <c:pt idx="1">
                  <c:v>4</c:v>
                </c:pt>
                <c:pt idx="2">
                  <c:v>21</c:v>
                </c:pt>
                <c:pt idx="3">
                  <c:v>106</c:v>
                </c:pt>
                <c:pt idx="4">
                  <c:v>301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B_Percentagem'!$D$8:$H$8</c:f>
              <c:numCache>
                <c:formatCode>General</c:formatCode>
                <c:ptCount val="5"/>
                <c:pt idx="0">
                  <c:v>3</c:v>
                </c:pt>
                <c:pt idx="1">
                  <c:v>5</c:v>
                </c:pt>
                <c:pt idx="2">
                  <c:v>36</c:v>
                </c:pt>
                <c:pt idx="3">
                  <c:v>211</c:v>
                </c:pt>
                <c:pt idx="4">
                  <c:v>178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B_Percentagem'!$D$9:$H$9</c:f>
              <c:numCache>
                <c:formatCode>General</c:formatCode>
                <c:ptCount val="5"/>
                <c:pt idx="0">
                  <c:v>12</c:v>
                </c:pt>
                <c:pt idx="1">
                  <c:v>4</c:v>
                </c:pt>
                <c:pt idx="2">
                  <c:v>21</c:v>
                </c:pt>
                <c:pt idx="3">
                  <c:v>135</c:v>
                </c:pt>
                <c:pt idx="4">
                  <c:v>264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B_Percentagem'!$D$10:$H$10</c:f>
              <c:numCache>
                <c:formatCode>General</c:formatCode>
                <c:ptCount val="5"/>
                <c:pt idx="0">
                  <c:v>15</c:v>
                </c:pt>
                <c:pt idx="1">
                  <c:v>10</c:v>
                </c:pt>
                <c:pt idx="2">
                  <c:v>52</c:v>
                </c:pt>
                <c:pt idx="3">
                  <c:v>178</c:v>
                </c:pt>
                <c:pt idx="4">
                  <c:v>176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B_Percentagem'!$D$11:$H$11</c:f>
              <c:numCache>
                <c:formatCode>General</c:formatCode>
                <c:ptCount val="5"/>
                <c:pt idx="0">
                  <c:v>3</c:v>
                </c:pt>
                <c:pt idx="1">
                  <c:v>3</c:v>
                </c:pt>
                <c:pt idx="2">
                  <c:v>27</c:v>
                </c:pt>
                <c:pt idx="3">
                  <c:v>132</c:v>
                </c:pt>
                <c:pt idx="4">
                  <c:v>269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B_Percentagem'!$D$12:$H$12</c:f>
              <c:numCache>
                <c:formatCode>General</c:formatCode>
                <c:ptCount val="5"/>
                <c:pt idx="0">
                  <c:v>9</c:v>
                </c:pt>
                <c:pt idx="1">
                  <c:v>5</c:v>
                </c:pt>
                <c:pt idx="2">
                  <c:v>18</c:v>
                </c:pt>
                <c:pt idx="3">
                  <c:v>136</c:v>
                </c:pt>
                <c:pt idx="4">
                  <c:v>264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B_Percentagem'!$D$13:$H$13</c:f>
              <c:numCache>
                <c:formatCode>General</c:formatCode>
                <c:ptCount val="5"/>
                <c:pt idx="0">
                  <c:v>5</c:v>
                </c:pt>
                <c:pt idx="1">
                  <c:v>2</c:v>
                </c:pt>
                <c:pt idx="2">
                  <c:v>15</c:v>
                </c:pt>
                <c:pt idx="3">
                  <c:v>69</c:v>
                </c:pt>
                <c:pt idx="4">
                  <c:v>348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'Menos 12a S_Parte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'Menos 12a S_Parte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'Menos 12a S_Parte B_Percentagem'!$D$14:$H$14</c:f>
              <c:numCache>
                <c:formatCode>General</c:formatCode>
                <c:ptCount val="5"/>
                <c:pt idx="0">
                  <c:v>6</c:v>
                </c:pt>
                <c:pt idx="1">
                  <c:v>0</c:v>
                </c:pt>
                <c:pt idx="2">
                  <c:v>20</c:v>
                </c:pt>
                <c:pt idx="3">
                  <c:v>94</c:v>
                </c:pt>
                <c:pt idx="4">
                  <c:v>319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B_Percentagem'!$D$4:$D$14</c:f>
              <c:numCache>
                <c:formatCode>General</c:formatCode>
                <c:ptCount val="11"/>
                <c:pt idx="0">
                  <c:v>6</c:v>
                </c:pt>
                <c:pt idx="1">
                  <c:v>4</c:v>
                </c:pt>
                <c:pt idx="2">
                  <c:v>6</c:v>
                </c:pt>
                <c:pt idx="3">
                  <c:v>3</c:v>
                </c:pt>
                <c:pt idx="4">
                  <c:v>3</c:v>
                </c:pt>
                <c:pt idx="5">
                  <c:v>12</c:v>
                </c:pt>
                <c:pt idx="6">
                  <c:v>15</c:v>
                </c:pt>
                <c:pt idx="7">
                  <c:v>3</c:v>
                </c:pt>
                <c:pt idx="8">
                  <c:v>9</c:v>
                </c:pt>
                <c:pt idx="9">
                  <c:v>5</c:v>
                </c:pt>
                <c:pt idx="10">
                  <c:v>6</c:v>
                </c:pt>
              </c:numCache>
            </c:numRef>
          </c:val>
        </c:ser>
        <c:shape val="box"/>
        <c:axId val="72237824"/>
        <c:axId val="72239360"/>
        <c:axId val="0"/>
      </c:bar3DChart>
      <c:catAx>
        <c:axId val="72237824"/>
        <c:scaling>
          <c:orientation val="minMax"/>
        </c:scaling>
        <c:axPos val="b"/>
        <c:tickLblPos val="nextTo"/>
        <c:crossAx val="72239360"/>
        <c:crosses val="autoZero"/>
        <c:auto val="1"/>
        <c:lblAlgn val="ctr"/>
        <c:lblOffset val="100"/>
      </c:catAx>
      <c:valAx>
        <c:axId val="72239360"/>
        <c:scaling>
          <c:orientation val="minMax"/>
        </c:scaling>
        <c:axPos val="l"/>
        <c:majorGridlines/>
        <c:numFmt formatCode="General" sourceLinked="1"/>
        <c:tickLblPos val="nextTo"/>
        <c:crossAx val="72237824"/>
        <c:crosses val="autoZero"/>
        <c:crossBetween val="between"/>
      </c:valAx>
    </c:plotArea>
    <c:plotVisOnly val="1"/>
  </c:chart>
  <c:printSettings>
    <c:headerFooter/>
    <c:pageMargins b="0.75000000000001221" l="0.70000000000000062" r="0.70000000000000062" t="0.75000000000001221" header="0.30000000000000032" footer="0.30000000000000032"/>
    <c:pageSetup/>
  </c:printSettings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B_Percentagem'!$E$4:$E$14</c:f>
              <c:numCache>
                <c:formatCode>General</c:formatCode>
                <c:ptCount val="11"/>
                <c:pt idx="0">
                  <c:v>2</c:v>
                </c:pt>
                <c:pt idx="1">
                  <c:v>6</c:v>
                </c:pt>
                <c:pt idx="2">
                  <c:v>6</c:v>
                </c:pt>
                <c:pt idx="3">
                  <c:v>4</c:v>
                </c:pt>
                <c:pt idx="4">
                  <c:v>5</c:v>
                </c:pt>
                <c:pt idx="5">
                  <c:v>4</c:v>
                </c:pt>
                <c:pt idx="6">
                  <c:v>10</c:v>
                </c:pt>
                <c:pt idx="7">
                  <c:v>3</c:v>
                </c:pt>
                <c:pt idx="8">
                  <c:v>5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</c:ser>
        <c:shape val="box"/>
        <c:axId val="72276224"/>
        <c:axId val="72282112"/>
        <c:axId val="0"/>
      </c:bar3DChart>
      <c:catAx>
        <c:axId val="72276224"/>
        <c:scaling>
          <c:orientation val="minMax"/>
        </c:scaling>
        <c:axPos val="b"/>
        <c:tickLblPos val="nextTo"/>
        <c:crossAx val="72282112"/>
        <c:crosses val="autoZero"/>
        <c:auto val="1"/>
        <c:lblAlgn val="ctr"/>
        <c:lblOffset val="100"/>
      </c:catAx>
      <c:valAx>
        <c:axId val="72282112"/>
        <c:scaling>
          <c:orientation val="minMax"/>
        </c:scaling>
        <c:axPos val="l"/>
        <c:majorGridlines/>
        <c:numFmt formatCode="General" sourceLinked="1"/>
        <c:tickLblPos val="nextTo"/>
        <c:crossAx val="72276224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B_Percentagem'!$F$4:$F$14</c:f>
              <c:numCache>
                <c:formatCode>General</c:formatCode>
                <c:ptCount val="11"/>
                <c:pt idx="0">
                  <c:v>22</c:v>
                </c:pt>
                <c:pt idx="1">
                  <c:v>15</c:v>
                </c:pt>
                <c:pt idx="2">
                  <c:v>35</c:v>
                </c:pt>
                <c:pt idx="3">
                  <c:v>21</c:v>
                </c:pt>
                <c:pt idx="4">
                  <c:v>36</c:v>
                </c:pt>
                <c:pt idx="5">
                  <c:v>21</c:v>
                </c:pt>
                <c:pt idx="6">
                  <c:v>52</c:v>
                </c:pt>
                <c:pt idx="7">
                  <c:v>27</c:v>
                </c:pt>
                <c:pt idx="8">
                  <c:v>18</c:v>
                </c:pt>
                <c:pt idx="9">
                  <c:v>15</c:v>
                </c:pt>
                <c:pt idx="10">
                  <c:v>20</c:v>
                </c:pt>
              </c:numCache>
            </c:numRef>
          </c:val>
        </c:ser>
        <c:shape val="box"/>
        <c:axId val="72187904"/>
        <c:axId val="72189440"/>
        <c:axId val="0"/>
      </c:bar3DChart>
      <c:catAx>
        <c:axId val="72187904"/>
        <c:scaling>
          <c:orientation val="minMax"/>
        </c:scaling>
        <c:axPos val="b"/>
        <c:tickLblPos val="nextTo"/>
        <c:crossAx val="72189440"/>
        <c:crosses val="autoZero"/>
        <c:auto val="1"/>
        <c:lblAlgn val="ctr"/>
        <c:lblOffset val="100"/>
      </c:catAx>
      <c:valAx>
        <c:axId val="72189440"/>
        <c:scaling>
          <c:orientation val="minMax"/>
        </c:scaling>
        <c:axPos val="l"/>
        <c:majorGridlines/>
        <c:numFmt formatCode="General" sourceLinked="1"/>
        <c:tickLblPos val="nextTo"/>
        <c:crossAx val="72187904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B_Percentagem'!$G$4:$G$14</c:f>
              <c:numCache>
                <c:formatCode>General</c:formatCode>
                <c:ptCount val="11"/>
                <c:pt idx="0">
                  <c:v>196</c:v>
                </c:pt>
                <c:pt idx="1">
                  <c:v>102</c:v>
                </c:pt>
                <c:pt idx="2">
                  <c:v>170</c:v>
                </c:pt>
                <c:pt idx="3">
                  <c:v>106</c:v>
                </c:pt>
                <c:pt idx="4">
                  <c:v>211</c:v>
                </c:pt>
                <c:pt idx="5">
                  <c:v>135</c:v>
                </c:pt>
                <c:pt idx="6">
                  <c:v>178</c:v>
                </c:pt>
                <c:pt idx="7">
                  <c:v>132</c:v>
                </c:pt>
                <c:pt idx="8">
                  <c:v>136</c:v>
                </c:pt>
                <c:pt idx="9">
                  <c:v>69</c:v>
                </c:pt>
                <c:pt idx="10">
                  <c:v>94</c:v>
                </c:pt>
              </c:numCache>
            </c:numRef>
          </c:val>
        </c:ser>
        <c:shape val="box"/>
        <c:axId val="72218112"/>
        <c:axId val="72219648"/>
        <c:axId val="0"/>
      </c:bar3DChart>
      <c:catAx>
        <c:axId val="72218112"/>
        <c:scaling>
          <c:orientation val="minMax"/>
        </c:scaling>
        <c:axPos val="b"/>
        <c:tickLblPos val="nextTo"/>
        <c:crossAx val="72219648"/>
        <c:crosses val="autoZero"/>
        <c:auto val="1"/>
        <c:lblAlgn val="ctr"/>
        <c:lblOffset val="100"/>
      </c:catAx>
      <c:valAx>
        <c:axId val="72219648"/>
        <c:scaling>
          <c:orientation val="minMax"/>
        </c:scaling>
        <c:axPos val="l"/>
        <c:majorGridlines/>
        <c:numFmt formatCode="General" sourceLinked="1"/>
        <c:tickLblPos val="nextTo"/>
        <c:crossAx val="72218112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B_Percentagem'!$H$4:$H$14</c:f>
              <c:numCache>
                <c:formatCode>General</c:formatCode>
                <c:ptCount val="11"/>
                <c:pt idx="0">
                  <c:v>211</c:v>
                </c:pt>
                <c:pt idx="1">
                  <c:v>311</c:v>
                </c:pt>
                <c:pt idx="2">
                  <c:v>220</c:v>
                </c:pt>
                <c:pt idx="3">
                  <c:v>301</c:v>
                </c:pt>
                <c:pt idx="4">
                  <c:v>178</c:v>
                </c:pt>
                <c:pt idx="5">
                  <c:v>264</c:v>
                </c:pt>
                <c:pt idx="6">
                  <c:v>176</c:v>
                </c:pt>
                <c:pt idx="7">
                  <c:v>269</c:v>
                </c:pt>
                <c:pt idx="8">
                  <c:v>264</c:v>
                </c:pt>
                <c:pt idx="9">
                  <c:v>348</c:v>
                </c:pt>
                <c:pt idx="10">
                  <c:v>319</c:v>
                </c:pt>
              </c:numCache>
            </c:numRef>
          </c:val>
        </c:ser>
        <c:shape val="box"/>
        <c:axId val="72297472"/>
        <c:axId val="72311552"/>
        <c:axId val="0"/>
      </c:bar3DChart>
      <c:catAx>
        <c:axId val="72297472"/>
        <c:scaling>
          <c:orientation val="minMax"/>
        </c:scaling>
        <c:axPos val="b"/>
        <c:tickLblPos val="nextTo"/>
        <c:crossAx val="72311552"/>
        <c:crosses val="autoZero"/>
        <c:auto val="1"/>
        <c:lblAlgn val="ctr"/>
        <c:lblOffset val="100"/>
      </c:catAx>
      <c:valAx>
        <c:axId val="72311552"/>
        <c:scaling>
          <c:orientation val="minMax"/>
        </c:scaling>
        <c:axPos val="l"/>
        <c:majorGridlines/>
        <c:numFmt formatCode="General" sourceLinked="1"/>
        <c:tickLblPos val="nextTo"/>
        <c:crossAx val="72297472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B_Percentagem'!$L$4:$L$14</c:f>
              <c:numCache>
                <c:formatCode>General</c:formatCode>
                <c:ptCount val="11"/>
                <c:pt idx="0">
                  <c:v>8</c:v>
                </c:pt>
                <c:pt idx="1">
                  <c:v>10</c:v>
                </c:pt>
                <c:pt idx="2">
                  <c:v>12</c:v>
                </c:pt>
                <c:pt idx="3">
                  <c:v>7</c:v>
                </c:pt>
                <c:pt idx="4">
                  <c:v>8</c:v>
                </c:pt>
                <c:pt idx="5">
                  <c:v>16</c:v>
                </c:pt>
                <c:pt idx="6">
                  <c:v>25</c:v>
                </c:pt>
                <c:pt idx="7">
                  <c:v>6</c:v>
                </c:pt>
                <c:pt idx="8">
                  <c:v>14</c:v>
                </c:pt>
                <c:pt idx="9">
                  <c:v>7</c:v>
                </c:pt>
                <c:pt idx="10">
                  <c:v>6</c:v>
                </c:pt>
              </c:numCache>
            </c:numRef>
          </c:val>
        </c:ser>
        <c:shape val="box"/>
        <c:axId val="72392064"/>
        <c:axId val="72402048"/>
        <c:axId val="0"/>
      </c:bar3DChart>
      <c:catAx>
        <c:axId val="72392064"/>
        <c:scaling>
          <c:orientation val="minMax"/>
        </c:scaling>
        <c:axPos val="b"/>
        <c:tickLblPos val="nextTo"/>
        <c:crossAx val="72402048"/>
        <c:crosses val="autoZero"/>
        <c:auto val="1"/>
        <c:lblAlgn val="ctr"/>
        <c:lblOffset val="100"/>
      </c:catAx>
      <c:valAx>
        <c:axId val="72402048"/>
        <c:scaling>
          <c:orientation val="minMax"/>
        </c:scaling>
        <c:axPos val="l"/>
        <c:majorGridlines/>
        <c:numFmt formatCode="General" sourceLinked="1"/>
        <c:tickLblPos val="nextTo"/>
        <c:crossAx val="72392064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'Menos 12a S_Parte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'Menos 12a S_Parte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'Menos 12a S_Parte B_Percentagem'!$N$4:$N$14</c:f>
              <c:numCache>
                <c:formatCode>General</c:formatCode>
                <c:ptCount val="11"/>
                <c:pt idx="0">
                  <c:v>407</c:v>
                </c:pt>
                <c:pt idx="1">
                  <c:v>413</c:v>
                </c:pt>
                <c:pt idx="2">
                  <c:v>390</c:v>
                </c:pt>
                <c:pt idx="3">
                  <c:v>407</c:v>
                </c:pt>
                <c:pt idx="4">
                  <c:v>389</c:v>
                </c:pt>
                <c:pt idx="5">
                  <c:v>399</c:v>
                </c:pt>
                <c:pt idx="6">
                  <c:v>354</c:v>
                </c:pt>
                <c:pt idx="7">
                  <c:v>401</c:v>
                </c:pt>
                <c:pt idx="8">
                  <c:v>400</c:v>
                </c:pt>
                <c:pt idx="9">
                  <c:v>417</c:v>
                </c:pt>
                <c:pt idx="10">
                  <c:v>413</c:v>
                </c:pt>
              </c:numCache>
            </c:numRef>
          </c:val>
        </c:ser>
        <c:shape val="box"/>
        <c:axId val="72438912"/>
        <c:axId val="72440448"/>
        <c:axId val="0"/>
      </c:bar3DChart>
      <c:catAx>
        <c:axId val="72438912"/>
        <c:scaling>
          <c:orientation val="minMax"/>
        </c:scaling>
        <c:axPos val="b"/>
        <c:tickLblPos val="nextTo"/>
        <c:crossAx val="72440448"/>
        <c:crosses val="autoZero"/>
        <c:auto val="1"/>
        <c:lblAlgn val="ctr"/>
        <c:lblOffset val="100"/>
      </c:catAx>
      <c:valAx>
        <c:axId val="72440448"/>
        <c:scaling>
          <c:orientation val="minMax"/>
        </c:scaling>
        <c:axPos val="l"/>
        <c:majorGridlines/>
        <c:numFmt formatCode="General" sourceLinked="1"/>
        <c:tickLblPos val="nextTo"/>
        <c:crossAx val="72438912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B_Percenta'!$D$4:$H$4</c:f>
              <c:numCache>
                <c:formatCode>General</c:formatCode>
                <c:ptCount val="5"/>
                <c:pt idx="0">
                  <c:v>5</c:v>
                </c:pt>
                <c:pt idx="1">
                  <c:v>1</c:v>
                </c:pt>
                <c:pt idx="2">
                  <c:v>23</c:v>
                </c:pt>
                <c:pt idx="3">
                  <c:v>167</c:v>
                </c:pt>
                <c:pt idx="4">
                  <c:v>97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388" l="0.70000000000000062" r="0.70000000000000062" t="0.75000000000001388" header="0.30000000000000032" footer="0.30000000000000032"/>
    <c:pageSetup/>
  </c:printSettings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B_Percenta'!$D$5:$H$5</c:f>
              <c:numCache>
                <c:formatCode>General</c:formatCode>
                <c:ptCount val="5"/>
                <c:pt idx="0">
                  <c:v>2</c:v>
                </c:pt>
                <c:pt idx="1">
                  <c:v>5</c:v>
                </c:pt>
                <c:pt idx="2">
                  <c:v>11</c:v>
                </c:pt>
                <c:pt idx="3">
                  <c:v>82</c:v>
                </c:pt>
                <c:pt idx="4">
                  <c:v>197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B_Percenta'!$D$6:$H$6</c:f>
              <c:numCache>
                <c:formatCode>General</c:formatCode>
                <c:ptCount val="5"/>
                <c:pt idx="0">
                  <c:v>4</c:v>
                </c:pt>
                <c:pt idx="1">
                  <c:v>5</c:v>
                </c:pt>
                <c:pt idx="2">
                  <c:v>30</c:v>
                </c:pt>
                <c:pt idx="3">
                  <c:v>106</c:v>
                </c:pt>
                <c:pt idx="4">
                  <c:v>151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B_Percenta'!$D$7:$H$7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21</c:v>
                </c:pt>
                <c:pt idx="3">
                  <c:v>94</c:v>
                </c:pt>
                <c:pt idx="4">
                  <c:v>179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B_Percenta'!$D$8:$H$8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35</c:v>
                </c:pt>
                <c:pt idx="3">
                  <c:v>155</c:v>
                </c:pt>
                <c:pt idx="4">
                  <c:v>99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B_Percenta'!$D$9:$H$9</c:f>
              <c:numCache>
                <c:formatCode>General</c:formatCode>
                <c:ptCount val="5"/>
                <c:pt idx="0">
                  <c:v>8</c:v>
                </c:pt>
                <c:pt idx="1">
                  <c:v>5</c:v>
                </c:pt>
                <c:pt idx="2">
                  <c:v>17</c:v>
                </c:pt>
                <c:pt idx="3">
                  <c:v>83</c:v>
                </c:pt>
                <c:pt idx="4">
                  <c:v>182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B_Percenta'!$D$10:$H$10</c:f>
              <c:numCache>
                <c:formatCode>General</c:formatCode>
                <c:ptCount val="5"/>
                <c:pt idx="0">
                  <c:v>12</c:v>
                </c:pt>
                <c:pt idx="1">
                  <c:v>7</c:v>
                </c:pt>
                <c:pt idx="2">
                  <c:v>40</c:v>
                </c:pt>
                <c:pt idx="3">
                  <c:v>117</c:v>
                </c:pt>
                <c:pt idx="4">
                  <c:v>110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B_Percenta'!$D$11:$H$11</c:f>
              <c:numCache>
                <c:formatCode>General</c:formatCode>
                <c:ptCount val="5"/>
                <c:pt idx="0">
                  <c:v>1</c:v>
                </c:pt>
                <c:pt idx="1">
                  <c:v>4</c:v>
                </c:pt>
                <c:pt idx="2">
                  <c:v>22</c:v>
                </c:pt>
                <c:pt idx="3">
                  <c:v>97</c:v>
                </c:pt>
                <c:pt idx="4">
                  <c:v>169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B_Percenta'!$D$12:$H$12</c:f>
              <c:numCache>
                <c:formatCode>General</c:formatCode>
                <c:ptCount val="5"/>
                <c:pt idx="0">
                  <c:v>7</c:v>
                </c:pt>
                <c:pt idx="1">
                  <c:v>4</c:v>
                </c:pt>
                <c:pt idx="2">
                  <c:v>13</c:v>
                </c:pt>
                <c:pt idx="3">
                  <c:v>68</c:v>
                </c:pt>
                <c:pt idx="4">
                  <c:v>201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B_Percenta'!$D$13:$H$13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10</c:v>
                </c:pt>
                <c:pt idx="3">
                  <c:v>53</c:v>
                </c:pt>
                <c:pt idx="4">
                  <c:v>231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Licenciado_Parte B_Percenta'!$C$14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4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Licenciado_Parte B_Percenta'!$D$3:$H$3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Licenciado_Parte B_Percenta'!$D$14:$H$14</c:f>
              <c:numCache>
                <c:formatCode>General</c:formatCode>
                <c:ptCount val="5"/>
                <c:pt idx="0">
                  <c:v>4</c:v>
                </c:pt>
                <c:pt idx="1">
                  <c:v>1</c:v>
                </c:pt>
                <c:pt idx="2">
                  <c:v>11</c:v>
                </c:pt>
                <c:pt idx="3">
                  <c:v>72</c:v>
                </c:pt>
                <c:pt idx="4">
                  <c:v>210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'Licenciado_Parte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B_Percentagem'!$D$4:$D$14</c:f>
              <c:numCache>
                <c:formatCode>General</c:formatCode>
                <c:ptCount val="11"/>
                <c:pt idx="0">
                  <c:v>5</c:v>
                </c:pt>
                <c:pt idx="1">
                  <c:v>4</c:v>
                </c:pt>
                <c:pt idx="2">
                  <c:v>4</c:v>
                </c:pt>
                <c:pt idx="3">
                  <c:v>3</c:v>
                </c:pt>
                <c:pt idx="4">
                  <c:v>3</c:v>
                </c:pt>
                <c:pt idx="5">
                  <c:v>10</c:v>
                </c:pt>
                <c:pt idx="6">
                  <c:v>9</c:v>
                </c:pt>
                <c:pt idx="7">
                  <c:v>4</c:v>
                </c:pt>
                <c:pt idx="8">
                  <c:v>6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</c:ser>
        <c:shape val="box"/>
        <c:axId val="73173632"/>
        <c:axId val="73191808"/>
        <c:axId val="0"/>
      </c:bar3DChart>
      <c:catAx>
        <c:axId val="73173632"/>
        <c:scaling>
          <c:orientation val="minMax"/>
        </c:scaling>
        <c:axPos val="b"/>
        <c:tickLblPos val="nextTo"/>
        <c:crossAx val="73191808"/>
        <c:crosses val="autoZero"/>
        <c:auto val="1"/>
        <c:lblAlgn val="ctr"/>
        <c:lblOffset val="100"/>
      </c:catAx>
      <c:valAx>
        <c:axId val="73191808"/>
        <c:scaling>
          <c:orientation val="minMax"/>
        </c:scaling>
        <c:axPos val="l"/>
        <c:majorGridlines/>
        <c:numFmt formatCode="General" sourceLinked="1"/>
        <c:tickLblPos val="nextTo"/>
        <c:crossAx val="73173632"/>
        <c:crosses val="autoZero"/>
        <c:crossBetween val="between"/>
      </c:valAx>
    </c:plotArea>
    <c:plotVisOnly val="1"/>
  </c:chart>
  <c:printSettings>
    <c:headerFooter/>
    <c:pageMargins b="0.75000000000001243" l="0.70000000000000062" r="0.70000000000000062" t="0.75000000000001243" header="0.30000000000000032" footer="0.30000000000000032"/>
    <c:pageSetup/>
  </c:printSettings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'Licenciado_Parte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B_Percentagem'!$E$4:$E$14</c:f>
              <c:numCache>
                <c:formatCode>General</c:formatCode>
                <c:ptCount val="11"/>
                <c:pt idx="0">
                  <c:v>2</c:v>
                </c:pt>
                <c:pt idx="1">
                  <c:v>6</c:v>
                </c:pt>
                <c:pt idx="2">
                  <c:v>7</c:v>
                </c:pt>
                <c:pt idx="3">
                  <c:v>5</c:v>
                </c:pt>
                <c:pt idx="4">
                  <c:v>8</c:v>
                </c:pt>
                <c:pt idx="5">
                  <c:v>4</c:v>
                </c:pt>
                <c:pt idx="6">
                  <c:v>10</c:v>
                </c:pt>
                <c:pt idx="7">
                  <c:v>5</c:v>
                </c:pt>
                <c:pt idx="8">
                  <c:v>5</c:v>
                </c:pt>
                <c:pt idx="9">
                  <c:v>2</c:v>
                </c:pt>
                <c:pt idx="10">
                  <c:v>2</c:v>
                </c:pt>
              </c:numCache>
            </c:numRef>
          </c:val>
        </c:ser>
        <c:shape val="box"/>
        <c:axId val="73343360"/>
        <c:axId val="73344896"/>
        <c:axId val="0"/>
      </c:bar3DChart>
      <c:catAx>
        <c:axId val="73343360"/>
        <c:scaling>
          <c:orientation val="minMax"/>
        </c:scaling>
        <c:axPos val="b"/>
        <c:tickLblPos val="nextTo"/>
        <c:crossAx val="73344896"/>
        <c:crosses val="autoZero"/>
        <c:auto val="1"/>
        <c:lblAlgn val="ctr"/>
        <c:lblOffset val="100"/>
      </c:catAx>
      <c:valAx>
        <c:axId val="73344896"/>
        <c:scaling>
          <c:orientation val="minMax"/>
        </c:scaling>
        <c:axPos val="l"/>
        <c:majorGridlines/>
        <c:numFmt formatCode="General" sourceLinked="1"/>
        <c:tickLblPos val="nextTo"/>
        <c:crossAx val="73343360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'Licenciado_Parte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B_Percentagem'!$F$4:$F$14</c:f>
              <c:numCache>
                <c:formatCode>General</c:formatCode>
                <c:ptCount val="11"/>
                <c:pt idx="0">
                  <c:v>18</c:v>
                </c:pt>
                <c:pt idx="1">
                  <c:v>11</c:v>
                </c:pt>
                <c:pt idx="2">
                  <c:v>33</c:v>
                </c:pt>
                <c:pt idx="3">
                  <c:v>18</c:v>
                </c:pt>
                <c:pt idx="4">
                  <c:v>48</c:v>
                </c:pt>
                <c:pt idx="5">
                  <c:v>25</c:v>
                </c:pt>
                <c:pt idx="6">
                  <c:v>63</c:v>
                </c:pt>
                <c:pt idx="7">
                  <c:v>21</c:v>
                </c:pt>
                <c:pt idx="8">
                  <c:v>20</c:v>
                </c:pt>
                <c:pt idx="9">
                  <c:v>11</c:v>
                </c:pt>
                <c:pt idx="10">
                  <c:v>14</c:v>
                </c:pt>
              </c:numCache>
            </c:numRef>
          </c:val>
        </c:ser>
        <c:shape val="box"/>
        <c:axId val="73377664"/>
        <c:axId val="73379200"/>
        <c:axId val="0"/>
      </c:bar3DChart>
      <c:catAx>
        <c:axId val="73377664"/>
        <c:scaling>
          <c:orientation val="minMax"/>
        </c:scaling>
        <c:axPos val="b"/>
        <c:tickLblPos val="nextTo"/>
        <c:crossAx val="73379200"/>
        <c:crosses val="autoZero"/>
        <c:auto val="1"/>
        <c:lblAlgn val="ctr"/>
        <c:lblOffset val="100"/>
      </c:catAx>
      <c:valAx>
        <c:axId val="73379200"/>
        <c:scaling>
          <c:orientation val="minMax"/>
        </c:scaling>
        <c:axPos val="l"/>
        <c:majorGridlines/>
        <c:numFmt formatCode="General" sourceLinked="1"/>
        <c:tickLblPos val="nextTo"/>
        <c:crossAx val="73377664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'Licenciado_Parte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B_Percentagem'!$G$4:$G$14</c:f>
              <c:numCache>
                <c:formatCode>General</c:formatCode>
                <c:ptCount val="11"/>
                <c:pt idx="0">
                  <c:v>216</c:v>
                </c:pt>
                <c:pt idx="1">
                  <c:v>121</c:v>
                </c:pt>
                <c:pt idx="2">
                  <c:v>239</c:v>
                </c:pt>
                <c:pt idx="3">
                  <c:v>124</c:v>
                </c:pt>
                <c:pt idx="4">
                  <c:v>233</c:v>
                </c:pt>
                <c:pt idx="5">
                  <c:v>165</c:v>
                </c:pt>
                <c:pt idx="6">
                  <c:v>224</c:v>
                </c:pt>
                <c:pt idx="7">
                  <c:v>173</c:v>
                </c:pt>
                <c:pt idx="8">
                  <c:v>208</c:v>
                </c:pt>
                <c:pt idx="9">
                  <c:v>84</c:v>
                </c:pt>
                <c:pt idx="10">
                  <c:v>115</c:v>
                </c:pt>
              </c:numCache>
            </c:numRef>
          </c:val>
        </c:ser>
        <c:shape val="box"/>
        <c:axId val="73395584"/>
        <c:axId val="73294976"/>
        <c:axId val="0"/>
      </c:bar3DChart>
      <c:catAx>
        <c:axId val="73395584"/>
        <c:scaling>
          <c:orientation val="minMax"/>
        </c:scaling>
        <c:axPos val="b"/>
        <c:tickLblPos val="nextTo"/>
        <c:crossAx val="73294976"/>
        <c:crosses val="autoZero"/>
        <c:auto val="1"/>
        <c:lblAlgn val="ctr"/>
        <c:lblOffset val="100"/>
      </c:catAx>
      <c:valAx>
        <c:axId val="73294976"/>
        <c:scaling>
          <c:orientation val="minMax"/>
        </c:scaling>
        <c:axPos val="l"/>
        <c:majorGridlines/>
        <c:numFmt formatCode="General" sourceLinked="1"/>
        <c:tickLblPos val="nextTo"/>
        <c:crossAx val="73395584"/>
        <c:crosses val="autoZero"/>
        <c:crossBetween val="between"/>
      </c:valAx>
    </c:plotArea>
    <c:plotVisOnly val="1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'Licenciado_Parte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B_Percentagem'!$H$4:$H$14</c:f>
              <c:numCache>
                <c:formatCode>General</c:formatCode>
                <c:ptCount val="11"/>
                <c:pt idx="0">
                  <c:v>289</c:v>
                </c:pt>
                <c:pt idx="1">
                  <c:v>388</c:v>
                </c:pt>
                <c:pt idx="2">
                  <c:v>247</c:v>
                </c:pt>
                <c:pt idx="3">
                  <c:v>377</c:v>
                </c:pt>
                <c:pt idx="4">
                  <c:v>237</c:v>
                </c:pt>
                <c:pt idx="5">
                  <c:v>325</c:v>
                </c:pt>
                <c:pt idx="6">
                  <c:v>222</c:v>
                </c:pt>
                <c:pt idx="7">
                  <c:v>328</c:v>
                </c:pt>
                <c:pt idx="8">
                  <c:v>289</c:v>
                </c:pt>
                <c:pt idx="9">
                  <c:v>429</c:v>
                </c:pt>
                <c:pt idx="10">
                  <c:v>395</c:v>
                </c:pt>
              </c:numCache>
            </c:numRef>
          </c:val>
        </c:ser>
        <c:shape val="box"/>
        <c:axId val="73311360"/>
        <c:axId val="73312896"/>
        <c:axId val="0"/>
      </c:bar3DChart>
      <c:catAx>
        <c:axId val="73311360"/>
        <c:scaling>
          <c:orientation val="minMax"/>
        </c:scaling>
        <c:axPos val="b"/>
        <c:tickLblPos val="nextTo"/>
        <c:crossAx val="73312896"/>
        <c:crosses val="autoZero"/>
        <c:auto val="1"/>
        <c:lblAlgn val="ctr"/>
        <c:lblOffset val="100"/>
      </c:catAx>
      <c:valAx>
        <c:axId val="73312896"/>
        <c:scaling>
          <c:orientation val="minMax"/>
        </c:scaling>
        <c:axPos val="l"/>
        <c:majorGridlines/>
        <c:numFmt formatCode="General" sourceLinked="1"/>
        <c:tickLblPos val="nextTo"/>
        <c:crossAx val="73311360"/>
        <c:crosses val="autoZero"/>
        <c:crossBetween val="between"/>
      </c:valAx>
    </c:plotArea>
    <c:plotVisOnly val="1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'Licenciado_Parte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B_Percentagem'!$L$4:$L$14</c:f>
              <c:numCache>
                <c:formatCode>General</c:formatCode>
                <c:ptCount val="11"/>
                <c:pt idx="0">
                  <c:v>7</c:v>
                </c:pt>
                <c:pt idx="1">
                  <c:v>10</c:v>
                </c:pt>
                <c:pt idx="2">
                  <c:v>11</c:v>
                </c:pt>
                <c:pt idx="3">
                  <c:v>8</c:v>
                </c:pt>
                <c:pt idx="4">
                  <c:v>11</c:v>
                </c:pt>
                <c:pt idx="5">
                  <c:v>14</c:v>
                </c:pt>
                <c:pt idx="6">
                  <c:v>19</c:v>
                </c:pt>
                <c:pt idx="7">
                  <c:v>9</c:v>
                </c:pt>
                <c:pt idx="8">
                  <c:v>11</c:v>
                </c:pt>
                <c:pt idx="9">
                  <c:v>6</c:v>
                </c:pt>
                <c:pt idx="10">
                  <c:v>6</c:v>
                </c:pt>
              </c:numCache>
            </c:numRef>
          </c:val>
        </c:ser>
        <c:shape val="box"/>
        <c:axId val="71550464"/>
        <c:axId val="71552000"/>
        <c:axId val="0"/>
      </c:bar3DChart>
      <c:catAx>
        <c:axId val="71550464"/>
        <c:scaling>
          <c:orientation val="minMax"/>
        </c:scaling>
        <c:axPos val="b"/>
        <c:tickLblPos val="nextTo"/>
        <c:crossAx val="71552000"/>
        <c:crosses val="autoZero"/>
        <c:auto val="1"/>
        <c:lblAlgn val="ctr"/>
        <c:lblOffset val="100"/>
      </c:catAx>
      <c:valAx>
        <c:axId val="71552000"/>
        <c:scaling>
          <c:orientation val="minMax"/>
        </c:scaling>
        <c:axPos val="l"/>
        <c:majorGridlines/>
        <c:numFmt formatCode="General" sourceLinked="1"/>
        <c:tickLblPos val="nextTo"/>
        <c:crossAx val="71550464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'Licenciado_Parte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'Licenciado_Parte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'Licenciado_Parte B_Percentagem'!$N$4:$N$14</c:f>
              <c:numCache>
                <c:formatCode>General</c:formatCode>
                <c:ptCount val="11"/>
                <c:pt idx="0">
                  <c:v>505</c:v>
                </c:pt>
                <c:pt idx="1">
                  <c:v>509</c:v>
                </c:pt>
                <c:pt idx="2">
                  <c:v>486</c:v>
                </c:pt>
                <c:pt idx="3">
                  <c:v>501</c:v>
                </c:pt>
                <c:pt idx="4">
                  <c:v>470</c:v>
                </c:pt>
                <c:pt idx="5">
                  <c:v>490</c:v>
                </c:pt>
                <c:pt idx="6">
                  <c:v>446</c:v>
                </c:pt>
                <c:pt idx="7">
                  <c:v>501</c:v>
                </c:pt>
                <c:pt idx="8">
                  <c:v>497</c:v>
                </c:pt>
                <c:pt idx="9">
                  <c:v>513</c:v>
                </c:pt>
                <c:pt idx="10">
                  <c:v>510</c:v>
                </c:pt>
              </c:numCache>
            </c:numRef>
          </c:val>
        </c:ser>
        <c:shape val="box"/>
        <c:axId val="73477120"/>
        <c:axId val="73491200"/>
        <c:axId val="0"/>
      </c:bar3DChart>
      <c:catAx>
        <c:axId val="73477120"/>
        <c:scaling>
          <c:orientation val="minMax"/>
        </c:scaling>
        <c:axPos val="b"/>
        <c:tickLblPos val="nextTo"/>
        <c:crossAx val="73491200"/>
        <c:crosses val="autoZero"/>
        <c:auto val="1"/>
        <c:lblAlgn val="ctr"/>
        <c:lblOffset val="100"/>
      </c:catAx>
      <c:valAx>
        <c:axId val="73491200"/>
        <c:scaling>
          <c:orientation val="minMax"/>
        </c:scaling>
        <c:axPos val="l"/>
        <c:majorGridlines/>
        <c:numFmt formatCode="General" sourceLinked="1"/>
        <c:tickLblPos val="nextTo"/>
        <c:crossAx val="73477120"/>
        <c:crosses val="autoZero"/>
        <c:crossBetween val="between"/>
      </c:valAx>
    </c:plotArea>
    <c:plotVisOnly val="1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B_Percentagem'!$C$19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18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B_Percentagem'!$D$18:$H$18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B_Percentagem'!$D$19:$H$19</c:f>
              <c:numCache>
                <c:formatCode>0.00%</c:formatCode>
                <c:ptCount val="5"/>
                <c:pt idx="0">
                  <c:v>9.433962264150943E-3</c:v>
                </c:pt>
                <c:pt idx="1">
                  <c:v>3.7735849056603774E-3</c:v>
                </c:pt>
                <c:pt idx="2">
                  <c:v>3.3962264150943396E-2</c:v>
                </c:pt>
                <c:pt idx="3">
                  <c:v>0.40754716981132078</c:v>
                </c:pt>
                <c:pt idx="4">
                  <c:v>0.54528301886792452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1" l="0.70000000000000062" r="0.70000000000000062" t="0.7500000000000141" header="0.30000000000000032" footer="0.30000000000000032"/>
    <c:pageSetup/>
  </c:printSettings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B_Percentagem'!$D$5:$H$5</c:f>
              <c:numCache>
                <c:formatCode>General</c:formatCode>
                <c:ptCount val="5"/>
                <c:pt idx="0">
                  <c:v>4</c:v>
                </c:pt>
                <c:pt idx="1">
                  <c:v>6</c:v>
                </c:pt>
                <c:pt idx="2">
                  <c:v>11</c:v>
                </c:pt>
                <c:pt idx="3">
                  <c:v>121</c:v>
                </c:pt>
                <c:pt idx="4">
                  <c:v>388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B_Percentagem'!$D$6:$H$6</c:f>
              <c:numCache>
                <c:formatCode>General</c:formatCode>
                <c:ptCount val="5"/>
                <c:pt idx="0">
                  <c:v>4</c:v>
                </c:pt>
                <c:pt idx="1">
                  <c:v>7</c:v>
                </c:pt>
                <c:pt idx="2">
                  <c:v>33</c:v>
                </c:pt>
                <c:pt idx="3">
                  <c:v>239</c:v>
                </c:pt>
                <c:pt idx="4">
                  <c:v>247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2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B_Percentagem'!$D$7:$H$7</c:f>
              <c:numCache>
                <c:formatCode>General</c:formatCode>
                <c:ptCount val="5"/>
                <c:pt idx="0">
                  <c:v>3</c:v>
                </c:pt>
                <c:pt idx="1">
                  <c:v>5</c:v>
                </c:pt>
                <c:pt idx="2">
                  <c:v>18</c:v>
                </c:pt>
                <c:pt idx="3">
                  <c:v>124</c:v>
                </c:pt>
                <c:pt idx="4">
                  <c:v>377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32" l="0.70000000000000062" r="0.70000000000000062" t="0.75000000000001432" header="0.30000000000000032" footer="0.30000000000000032"/>
    <c:pageSetup/>
  </c:printSettings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B_Percentagem'!$D$8:$H$8</c:f>
              <c:numCache>
                <c:formatCode>General</c:formatCode>
                <c:ptCount val="5"/>
                <c:pt idx="0">
                  <c:v>3</c:v>
                </c:pt>
                <c:pt idx="1">
                  <c:v>8</c:v>
                </c:pt>
                <c:pt idx="2">
                  <c:v>48</c:v>
                </c:pt>
                <c:pt idx="3">
                  <c:v>233</c:v>
                </c:pt>
                <c:pt idx="4">
                  <c:v>237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B_Percentagem'!$D$9:$H$9</c:f>
              <c:numCache>
                <c:formatCode>General</c:formatCode>
                <c:ptCount val="5"/>
                <c:pt idx="0">
                  <c:v>10</c:v>
                </c:pt>
                <c:pt idx="1">
                  <c:v>4</c:v>
                </c:pt>
                <c:pt idx="2">
                  <c:v>25</c:v>
                </c:pt>
                <c:pt idx="3">
                  <c:v>165</c:v>
                </c:pt>
                <c:pt idx="4">
                  <c:v>325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B_Percentagem'!$D$10:$H$10</c:f>
              <c:numCache>
                <c:formatCode>General</c:formatCode>
                <c:ptCount val="5"/>
                <c:pt idx="0">
                  <c:v>9</c:v>
                </c:pt>
                <c:pt idx="1">
                  <c:v>10</c:v>
                </c:pt>
                <c:pt idx="2">
                  <c:v>63</c:v>
                </c:pt>
                <c:pt idx="3">
                  <c:v>224</c:v>
                </c:pt>
                <c:pt idx="4">
                  <c:v>222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54" l="0.70000000000000062" r="0.70000000000000062" t="0.75000000000001454" header="0.30000000000000032" footer="0.30000000000000032"/>
    <c:pageSetup/>
  </c:printSettings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4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B_Percentagem'!$D$11:$H$11</c:f>
              <c:numCache>
                <c:formatCode>General</c:formatCode>
                <c:ptCount val="5"/>
                <c:pt idx="0">
                  <c:v>4</c:v>
                </c:pt>
                <c:pt idx="1">
                  <c:v>5</c:v>
                </c:pt>
                <c:pt idx="2">
                  <c:v>21</c:v>
                </c:pt>
                <c:pt idx="3">
                  <c:v>173</c:v>
                </c:pt>
                <c:pt idx="4">
                  <c:v>328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4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B_Percentagem'!$D$12:$H$12</c:f>
              <c:numCache>
                <c:formatCode>General</c:formatCode>
                <c:ptCount val="5"/>
                <c:pt idx="0">
                  <c:v>6</c:v>
                </c:pt>
                <c:pt idx="1">
                  <c:v>5</c:v>
                </c:pt>
                <c:pt idx="2">
                  <c:v>20</c:v>
                </c:pt>
                <c:pt idx="3">
                  <c:v>208</c:v>
                </c:pt>
                <c:pt idx="4">
                  <c:v>289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4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B_Percentagem'!$D$13:$H$13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11</c:v>
                </c:pt>
                <c:pt idx="3">
                  <c:v>84</c:v>
                </c:pt>
                <c:pt idx="4">
                  <c:v>429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'Licenciado_Parte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34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'Licenciado_Parte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'Licenciado_Parte B_Percentagem'!$D$14:$H$14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14</c:v>
                </c:pt>
                <c:pt idx="3">
                  <c:v>115</c:v>
                </c:pt>
                <c:pt idx="4">
                  <c:v>395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B_Percenta'!$D$4:$D$14</c:f>
              <c:numCache>
                <c:formatCode>General</c:formatCode>
                <c:ptCount val="11"/>
                <c:pt idx="0">
                  <c:v>5</c:v>
                </c:pt>
                <c:pt idx="1">
                  <c:v>2</c:v>
                </c:pt>
                <c:pt idx="2">
                  <c:v>4</c:v>
                </c:pt>
                <c:pt idx="3">
                  <c:v>1</c:v>
                </c:pt>
                <c:pt idx="4">
                  <c:v>2</c:v>
                </c:pt>
                <c:pt idx="5">
                  <c:v>8</c:v>
                </c:pt>
                <c:pt idx="6">
                  <c:v>12</c:v>
                </c:pt>
                <c:pt idx="7">
                  <c:v>1</c:v>
                </c:pt>
                <c:pt idx="8">
                  <c:v>7</c:v>
                </c:pt>
                <c:pt idx="9">
                  <c:v>2</c:v>
                </c:pt>
                <c:pt idx="10">
                  <c:v>4</c:v>
                </c:pt>
              </c:numCache>
            </c:numRef>
          </c:val>
        </c:ser>
        <c:shape val="box"/>
        <c:axId val="74326784"/>
        <c:axId val="74328320"/>
        <c:axId val="0"/>
      </c:bar3DChart>
      <c:catAx>
        <c:axId val="74326784"/>
        <c:scaling>
          <c:orientation val="minMax"/>
        </c:scaling>
        <c:axPos val="b"/>
        <c:tickLblPos val="nextTo"/>
        <c:crossAx val="74328320"/>
        <c:crosses val="autoZero"/>
        <c:auto val="1"/>
        <c:lblAlgn val="ctr"/>
        <c:lblOffset val="100"/>
      </c:catAx>
      <c:valAx>
        <c:axId val="74328320"/>
        <c:scaling>
          <c:orientation val="minMax"/>
        </c:scaling>
        <c:axPos val="l"/>
        <c:majorGridlines/>
        <c:numFmt formatCode="General" sourceLinked="1"/>
        <c:tickLblPos val="nextTo"/>
        <c:crossAx val="74326784"/>
        <c:crosses val="autoZero"/>
        <c:crossBetween val="between"/>
      </c:valAx>
    </c:plotArea>
    <c:plotVisOnly val="1"/>
  </c:chart>
  <c:printSettings>
    <c:headerFooter/>
    <c:pageMargins b="0.75000000000001266" l="0.70000000000000062" r="0.70000000000000062" t="0.75000000000001266" header="0.30000000000000032" footer="0.30000000000000032"/>
    <c:pageSetup/>
  </c:printSettings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B_Percenta'!$E$4:$E$14</c:f>
              <c:numCache>
                <c:formatCode>General</c:formatCode>
                <c:ptCount val="11"/>
                <c:pt idx="0">
                  <c:v>1</c:v>
                </c:pt>
                <c:pt idx="1">
                  <c:v>5</c:v>
                </c:pt>
                <c:pt idx="2">
                  <c:v>5</c:v>
                </c:pt>
                <c:pt idx="3">
                  <c:v>1</c:v>
                </c:pt>
                <c:pt idx="4">
                  <c:v>2</c:v>
                </c:pt>
                <c:pt idx="5">
                  <c:v>5</c:v>
                </c:pt>
                <c:pt idx="6">
                  <c:v>7</c:v>
                </c:pt>
                <c:pt idx="7">
                  <c:v>4</c:v>
                </c:pt>
                <c:pt idx="8">
                  <c:v>4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</c:ser>
        <c:shape val="box"/>
        <c:axId val="74340608"/>
        <c:axId val="74350592"/>
        <c:axId val="0"/>
      </c:bar3DChart>
      <c:catAx>
        <c:axId val="74340608"/>
        <c:scaling>
          <c:orientation val="minMax"/>
        </c:scaling>
        <c:axPos val="b"/>
        <c:tickLblPos val="nextTo"/>
        <c:crossAx val="74350592"/>
        <c:crosses val="autoZero"/>
        <c:auto val="1"/>
        <c:lblAlgn val="ctr"/>
        <c:lblOffset val="100"/>
      </c:catAx>
      <c:valAx>
        <c:axId val="74350592"/>
        <c:scaling>
          <c:orientation val="minMax"/>
        </c:scaling>
        <c:axPos val="l"/>
        <c:majorGridlines/>
        <c:numFmt formatCode="General" sourceLinked="1"/>
        <c:tickLblPos val="nextTo"/>
        <c:crossAx val="74340608"/>
        <c:crosses val="autoZero"/>
        <c:crossBetween val="between"/>
      </c:valAx>
    </c:plotArea>
    <c:plotVisOnly val="1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B_Percenta'!$F$4:$F$14</c:f>
              <c:numCache>
                <c:formatCode>General</c:formatCode>
                <c:ptCount val="11"/>
                <c:pt idx="0">
                  <c:v>23</c:v>
                </c:pt>
                <c:pt idx="1">
                  <c:v>11</c:v>
                </c:pt>
                <c:pt idx="2">
                  <c:v>30</c:v>
                </c:pt>
                <c:pt idx="3">
                  <c:v>21</c:v>
                </c:pt>
                <c:pt idx="4">
                  <c:v>35</c:v>
                </c:pt>
                <c:pt idx="5">
                  <c:v>17</c:v>
                </c:pt>
                <c:pt idx="6">
                  <c:v>40</c:v>
                </c:pt>
                <c:pt idx="7">
                  <c:v>22</c:v>
                </c:pt>
                <c:pt idx="8">
                  <c:v>13</c:v>
                </c:pt>
                <c:pt idx="9">
                  <c:v>10</c:v>
                </c:pt>
                <c:pt idx="10">
                  <c:v>11</c:v>
                </c:pt>
              </c:numCache>
            </c:numRef>
          </c:val>
        </c:ser>
        <c:shape val="box"/>
        <c:axId val="74379264"/>
        <c:axId val="74380800"/>
        <c:axId val="0"/>
      </c:bar3DChart>
      <c:catAx>
        <c:axId val="74379264"/>
        <c:scaling>
          <c:orientation val="minMax"/>
        </c:scaling>
        <c:axPos val="b"/>
        <c:tickLblPos val="nextTo"/>
        <c:crossAx val="74380800"/>
        <c:crosses val="autoZero"/>
        <c:auto val="1"/>
        <c:lblAlgn val="ctr"/>
        <c:lblOffset val="100"/>
      </c:catAx>
      <c:valAx>
        <c:axId val="74380800"/>
        <c:scaling>
          <c:orientation val="minMax"/>
        </c:scaling>
        <c:axPos val="l"/>
        <c:majorGridlines/>
        <c:numFmt formatCode="General" sourceLinked="1"/>
        <c:tickLblPos val="nextTo"/>
        <c:crossAx val="74379264"/>
        <c:crosses val="autoZero"/>
        <c:crossBetween val="between"/>
      </c:valAx>
    </c:plotArea>
    <c:plotVisOnly val="1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B_Percenta'!$G$4:$G$14</c:f>
              <c:numCache>
                <c:formatCode>General</c:formatCode>
                <c:ptCount val="11"/>
                <c:pt idx="0">
                  <c:v>167</c:v>
                </c:pt>
                <c:pt idx="1">
                  <c:v>82</c:v>
                </c:pt>
                <c:pt idx="2">
                  <c:v>106</c:v>
                </c:pt>
                <c:pt idx="3">
                  <c:v>94</c:v>
                </c:pt>
                <c:pt idx="4">
                  <c:v>155</c:v>
                </c:pt>
                <c:pt idx="5">
                  <c:v>83</c:v>
                </c:pt>
                <c:pt idx="6">
                  <c:v>117</c:v>
                </c:pt>
                <c:pt idx="7">
                  <c:v>97</c:v>
                </c:pt>
                <c:pt idx="8">
                  <c:v>68</c:v>
                </c:pt>
                <c:pt idx="9">
                  <c:v>53</c:v>
                </c:pt>
                <c:pt idx="10">
                  <c:v>72</c:v>
                </c:pt>
              </c:numCache>
            </c:numRef>
          </c:val>
        </c:ser>
        <c:shape val="box"/>
        <c:axId val="72570368"/>
        <c:axId val="72571904"/>
        <c:axId val="0"/>
      </c:bar3DChart>
      <c:catAx>
        <c:axId val="72570368"/>
        <c:scaling>
          <c:orientation val="minMax"/>
        </c:scaling>
        <c:axPos val="b"/>
        <c:tickLblPos val="nextTo"/>
        <c:crossAx val="72571904"/>
        <c:crosses val="autoZero"/>
        <c:auto val="1"/>
        <c:lblAlgn val="ctr"/>
        <c:lblOffset val="100"/>
      </c:catAx>
      <c:valAx>
        <c:axId val="72571904"/>
        <c:scaling>
          <c:orientation val="minMax"/>
        </c:scaling>
        <c:axPos val="l"/>
        <c:majorGridlines/>
        <c:numFmt formatCode="General" sourceLinked="1"/>
        <c:tickLblPos val="nextTo"/>
        <c:crossAx val="72570368"/>
        <c:crosses val="autoZero"/>
        <c:crossBetween val="between"/>
      </c:valAx>
    </c:plotArea>
    <c:plotVisOnly val="1"/>
  </c:chart>
  <c:printSettings>
    <c:headerFooter/>
    <c:pageMargins b="0.7500000000000131" l="0.70000000000000062" r="0.70000000000000062" t="0.7500000000000131" header="0.30000000000000032" footer="0.30000000000000032"/>
    <c:pageSetup/>
  </c:printSettings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B_Percenta'!$H$4:$H$14</c:f>
              <c:numCache>
                <c:formatCode>General</c:formatCode>
                <c:ptCount val="11"/>
                <c:pt idx="0">
                  <c:v>97</c:v>
                </c:pt>
                <c:pt idx="1">
                  <c:v>197</c:v>
                </c:pt>
                <c:pt idx="2">
                  <c:v>151</c:v>
                </c:pt>
                <c:pt idx="3">
                  <c:v>179</c:v>
                </c:pt>
                <c:pt idx="4">
                  <c:v>99</c:v>
                </c:pt>
                <c:pt idx="5">
                  <c:v>182</c:v>
                </c:pt>
                <c:pt idx="6">
                  <c:v>110</c:v>
                </c:pt>
                <c:pt idx="7">
                  <c:v>169</c:v>
                </c:pt>
                <c:pt idx="8">
                  <c:v>201</c:v>
                </c:pt>
                <c:pt idx="9">
                  <c:v>231</c:v>
                </c:pt>
                <c:pt idx="10">
                  <c:v>210</c:v>
                </c:pt>
              </c:numCache>
            </c:numRef>
          </c:val>
        </c:ser>
        <c:shape val="box"/>
        <c:axId val="72588288"/>
        <c:axId val="72594176"/>
        <c:axId val="0"/>
      </c:bar3DChart>
      <c:catAx>
        <c:axId val="72588288"/>
        <c:scaling>
          <c:orientation val="minMax"/>
        </c:scaling>
        <c:axPos val="b"/>
        <c:tickLblPos val="nextTo"/>
        <c:crossAx val="72594176"/>
        <c:crosses val="autoZero"/>
        <c:auto val="1"/>
        <c:lblAlgn val="ctr"/>
        <c:lblOffset val="100"/>
      </c:catAx>
      <c:valAx>
        <c:axId val="72594176"/>
        <c:scaling>
          <c:orientation val="minMax"/>
        </c:scaling>
        <c:axPos val="l"/>
        <c:majorGridlines/>
        <c:numFmt formatCode="General" sourceLinked="1"/>
        <c:tickLblPos val="nextTo"/>
        <c:crossAx val="72588288"/>
        <c:crosses val="autoZero"/>
        <c:crossBetween val="between"/>
      </c:valAx>
    </c:plotArea>
    <c:plotVisOnly val="1"/>
  </c:chart>
  <c:printSettings>
    <c:headerFooter/>
    <c:pageMargins b="0.7500000000000131" l="0.70000000000000062" r="0.70000000000000062" t="0.7500000000000131" header="0.30000000000000032" footer="0.30000000000000032"/>
    <c:pageSetup/>
  </c:printSettings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B_Percenta'!$L$4:$L$14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9</c:v>
                </c:pt>
                <c:pt idx="3">
                  <c:v>2</c:v>
                </c:pt>
                <c:pt idx="4">
                  <c:v>4</c:v>
                </c:pt>
                <c:pt idx="5">
                  <c:v>13</c:v>
                </c:pt>
                <c:pt idx="6">
                  <c:v>19</c:v>
                </c:pt>
                <c:pt idx="7">
                  <c:v>5</c:v>
                </c:pt>
                <c:pt idx="8">
                  <c:v>11</c:v>
                </c:pt>
                <c:pt idx="9">
                  <c:v>4</c:v>
                </c:pt>
                <c:pt idx="10">
                  <c:v>5</c:v>
                </c:pt>
              </c:numCache>
            </c:numRef>
          </c:val>
        </c:ser>
        <c:shape val="box"/>
        <c:axId val="72621440"/>
        <c:axId val="72656000"/>
        <c:axId val="0"/>
      </c:bar3DChart>
      <c:catAx>
        <c:axId val="72621440"/>
        <c:scaling>
          <c:orientation val="minMax"/>
        </c:scaling>
        <c:axPos val="b"/>
        <c:tickLblPos val="nextTo"/>
        <c:crossAx val="72656000"/>
        <c:crosses val="autoZero"/>
        <c:auto val="1"/>
        <c:lblAlgn val="ctr"/>
        <c:lblOffset val="100"/>
      </c:catAx>
      <c:valAx>
        <c:axId val="72656000"/>
        <c:scaling>
          <c:orientation val="minMax"/>
        </c:scaling>
        <c:axPos val="l"/>
        <c:majorGridlines/>
        <c:numFmt formatCode="General" sourceLinked="1"/>
        <c:tickLblPos val="nextTo"/>
        <c:crossAx val="72621440"/>
        <c:crosses val="autoZero"/>
        <c:crossBetween val="between"/>
      </c:valAx>
    </c:plotArea>
    <c:plotVisOnly val="1"/>
  </c:chart>
  <c:printSettings>
    <c:headerFooter/>
    <c:pageMargins b="0.75000000000001288" l="0.70000000000000062" r="0.70000000000000062" t="0.75000000000001288" header="0.30000000000000032" footer="0.30000000000000032"/>
    <c:pageSetup/>
  </c:printSettings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Licenciado_Parte B_Percenta'!$N$3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'Não Licenciado_Parte B_Percenta'!$K$4:$K$14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Licenciado_Parte B_Percenta'!$N$4:$N$14</c:f>
              <c:numCache>
                <c:formatCode>General</c:formatCode>
                <c:ptCount val="11"/>
                <c:pt idx="0">
                  <c:v>264</c:v>
                </c:pt>
                <c:pt idx="1">
                  <c:v>279</c:v>
                </c:pt>
                <c:pt idx="2">
                  <c:v>257</c:v>
                </c:pt>
                <c:pt idx="3">
                  <c:v>273</c:v>
                </c:pt>
                <c:pt idx="4">
                  <c:v>254</c:v>
                </c:pt>
                <c:pt idx="5">
                  <c:v>265</c:v>
                </c:pt>
                <c:pt idx="6">
                  <c:v>227</c:v>
                </c:pt>
                <c:pt idx="7">
                  <c:v>266</c:v>
                </c:pt>
                <c:pt idx="8">
                  <c:v>269</c:v>
                </c:pt>
                <c:pt idx="9">
                  <c:v>284</c:v>
                </c:pt>
                <c:pt idx="10">
                  <c:v>282</c:v>
                </c:pt>
              </c:numCache>
            </c:numRef>
          </c:val>
        </c:ser>
        <c:shape val="box"/>
        <c:axId val="72676480"/>
        <c:axId val="72678016"/>
        <c:axId val="0"/>
      </c:bar3DChart>
      <c:catAx>
        <c:axId val="72676480"/>
        <c:scaling>
          <c:orientation val="minMax"/>
        </c:scaling>
        <c:axPos val="b"/>
        <c:tickLblPos val="nextTo"/>
        <c:crossAx val="72678016"/>
        <c:crosses val="autoZero"/>
        <c:auto val="1"/>
        <c:lblAlgn val="ctr"/>
        <c:lblOffset val="100"/>
      </c:catAx>
      <c:valAx>
        <c:axId val="72678016"/>
        <c:scaling>
          <c:orientation val="minMax"/>
        </c:scaling>
        <c:axPos val="l"/>
        <c:majorGridlines/>
        <c:numFmt formatCode="General" sourceLinked="1"/>
        <c:tickLblPos val="nextTo"/>
        <c:crossAx val="72676480"/>
        <c:crosses val="autoZero"/>
        <c:crossBetween val="between"/>
      </c:valAx>
    </c:plotArea>
    <c:plotVisOnly val="1"/>
  </c:chart>
  <c:printSettings>
    <c:headerFooter/>
    <c:pageMargins b="0.7500000000000131" l="0.70000000000000062" r="0.70000000000000062" t="0.7500000000000131" header="0.30000000000000032" footer="0.30000000000000032"/>
    <c:pageSetup/>
  </c:printSettings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3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B_Percentagem'!$D$4:$H$4</c:f>
              <c:numCache>
                <c:formatCode>General</c:formatCode>
                <c:ptCount val="5"/>
                <c:pt idx="0">
                  <c:v>5</c:v>
                </c:pt>
                <c:pt idx="1">
                  <c:v>1</c:v>
                </c:pt>
                <c:pt idx="2">
                  <c:v>9</c:v>
                </c:pt>
                <c:pt idx="3">
                  <c:v>80</c:v>
                </c:pt>
                <c:pt idx="4">
                  <c:v>100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B_Percentagem'!$D$5:$H$5</c:f>
              <c:numCache>
                <c:formatCode>General</c:formatCode>
                <c:ptCount val="5"/>
                <c:pt idx="0">
                  <c:v>2</c:v>
                </c:pt>
                <c:pt idx="1">
                  <c:v>5</c:v>
                </c:pt>
                <c:pt idx="2">
                  <c:v>4</c:v>
                </c:pt>
                <c:pt idx="3">
                  <c:v>54</c:v>
                </c:pt>
                <c:pt idx="4">
                  <c:v>131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B_Percentagem'!$D$6:$H$6</c:f>
              <c:numCache>
                <c:formatCode>General</c:formatCode>
                <c:ptCount val="5"/>
                <c:pt idx="0">
                  <c:v>3</c:v>
                </c:pt>
                <c:pt idx="1">
                  <c:v>3</c:v>
                </c:pt>
                <c:pt idx="2">
                  <c:v>17</c:v>
                </c:pt>
                <c:pt idx="3">
                  <c:v>78</c:v>
                </c:pt>
                <c:pt idx="4">
                  <c:v>95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B_Percentagem'!$D$7:$H$7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46</c:v>
                </c:pt>
                <c:pt idx="4">
                  <c:v>139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B_Percentagem'!$D$8:$H$8</c:f>
              <c:numCache>
                <c:formatCode>General</c:formatCode>
                <c:ptCount val="5"/>
                <c:pt idx="0">
                  <c:v>1</c:v>
                </c:pt>
                <c:pt idx="1">
                  <c:v>3</c:v>
                </c:pt>
                <c:pt idx="2">
                  <c:v>18</c:v>
                </c:pt>
                <c:pt idx="3">
                  <c:v>86</c:v>
                </c:pt>
                <c:pt idx="4">
                  <c:v>87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B_Percentagem'!$D$9:$H$9</c:f>
              <c:numCache>
                <c:formatCode>General</c:formatCode>
                <c:ptCount val="5"/>
                <c:pt idx="0">
                  <c:v>4</c:v>
                </c:pt>
                <c:pt idx="1">
                  <c:v>4</c:v>
                </c:pt>
                <c:pt idx="2">
                  <c:v>14</c:v>
                </c:pt>
                <c:pt idx="3">
                  <c:v>61</c:v>
                </c:pt>
                <c:pt idx="4">
                  <c:v>112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B_Percentagem'!$D$10:$H$10</c:f>
              <c:numCache>
                <c:formatCode>General</c:formatCode>
                <c:ptCount val="5"/>
                <c:pt idx="0">
                  <c:v>4</c:v>
                </c:pt>
                <c:pt idx="1">
                  <c:v>5</c:v>
                </c:pt>
                <c:pt idx="2">
                  <c:v>25</c:v>
                </c:pt>
                <c:pt idx="3">
                  <c:v>89</c:v>
                </c:pt>
                <c:pt idx="4">
                  <c:v>69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B_Percentagem'!$D$11:$H$11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13</c:v>
                </c:pt>
                <c:pt idx="3">
                  <c:v>63</c:v>
                </c:pt>
                <c:pt idx="4">
                  <c:v>115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'Casado_Parte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'Casado_Parte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'Casado_Parte B_Percentagem'!$D$12:$H$12</c:f>
              <c:numCache>
                <c:formatCode>General</c:formatCode>
                <c:ptCount val="5"/>
                <c:pt idx="0">
                  <c:v>7</c:v>
                </c:pt>
                <c:pt idx="1">
                  <c:v>4</c:v>
                </c:pt>
                <c:pt idx="2">
                  <c:v>16</c:v>
                </c:pt>
                <c:pt idx="3">
                  <c:v>161</c:v>
                </c:pt>
                <c:pt idx="4">
                  <c:v>296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B_Percentagem'!$D$13:$H$13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36</c:v>
                </c:pt>
                <c:pt idx="4">
                  <c:v>152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'Vítima_Parte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6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'Vítima_Parte B_Percentagem'!$D$14:$H$14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3</c:v>
                </c:pt>
                <c:pt idx="3">
                  <c:v>48</c:v>
                </c:pt>
                <c:pt idx="4">
                  <c:v>140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99" l="0.70000000000000062" r="0.70000000000000062" t="0.75000000000001199" header="0.30000000000000032" footer="0.30000000000000032"/>
    <c:pageSetup/>
  </c:printSettings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B_Percentagem'!$D$4:$D$14</c:f>
              <c:numCache>
                <c:formatCode>General</c:formatCode>
                <c:ptCount val="11"/>
                <c:pt idx="0">
                  <c:v>5</c:v>
                </c:pt>
                <c:pt idx="1">
                  <c:v>2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4</c:v>
                </c:pt>
                <c:pt idx="6">
                  <c:v>4</c:v>
                </c:pt>
                <c:pt idx="7">
                  <c:v>2</c:v>
                </c:pt>
                <c:pt idx="8">
                  <c:v>4</c:v>
                </c:pt>
                <c:pt idx="9">
                  <c:v>2</c:v>
                </c:pt>
                <c:pt idx="10">
                  <c:v>2</c:v>
                </c:pt>
              </c:numCache>
            </c:numRef>
          </c:val>
        </c:ser>
        <c:shape val="box"/>
        <c:axId val="75602560"/>
        <c:axId val="75608448"/>
        <c:axId val="0"/>
      </c:bar3DChart>
      <c:catAx>
        <c:axId val="75602560"/>
        <c:scaling>
          <c:orientation val="minMax"/>
        </c:scaling>
        <c:axPos val="b"/>
        <c:tickLblPos val="nextTo"/>
        <c:crossAx val="75608448"/>
        <c:crosses val="autoZero"/>
        <c:auto val="1"/>
        <c:lblAlgn val="ctr"/>
        <c:lblOffset val="100"/>
      </c:catAx>
      <c:valAx>
        <c:axId val="75608448"/>
        <c:scaling>
          <c:orientation val="minMax"/>
        </c:scaling>
        <c:axPos val="l"/>
        <c:majorGridlines/>
        <c:numFmt formatCode="General" sourceLinked="1"/>
        <c:tickLblPos val="nextTo"/>
        <c:crossAx val="75602560"/>
        <c:crosses val="autoZero"/>
        <c:crossBetween val="between"/>
      </c:valAx>
    </c:plotArea>
    <c:plotVisOnly val="1"/>
  </c:chart>
  <c:printSettings>
    <c:headerFooter/>
    <c:pageMargins b="0.75000000000001033" l="0.70000000000000062" r="0.70000000000000062" t="0.75000000000001033" header="0.30000000000000032" footer="0.30000000000000032"/>
    <c:pageSetup/>
  </c:printSettings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B_Percentagem'!$E$4:$E$14</c:f>
              <c:numCache>
                <c:formatCode>General</c:formatCode>
                <c:ptCount val="11"/>
                <c:pt idx="0">
                  <c:v>1</c:v>
                </c:pt>
                <c:pt idx="1">
                  <c:v>5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</c:numCache>
            </c:numRef>
          </c:val>
        </c:ser>
        <c:shape val="box"/>
        <c:axId val="75649408"/>
        <c:axId val="75650944"/>
        <c:axId val="0"/>
      </c:bar3DChart>
      <c:catAx>
        <c:axId val="75649408"/>
        <c:scaling>
          <c:orientation val="minMax"/>
        </c:scaling>
        <c:axPos val="b"/>
        <c:tickLblPos val="nextTo"/>
        <c:crossAx val="75650944"/>
        <c:crosses val="autoZero"/>
        <c:auto val="1"/>
        <c:lblAlgn val="ctr"/>
        <c:lblOffset val="100"/>
      </c:catAx>
      <c:valAx>
        <c:axId val="75650944"/>
        <c:scaling>
          <c:orientation val="minMax"/>
        </c:scaling>
        <c:axPos val="l"/>
        <c:majorGridlines/>
        <c:numFmt formatCode="General" sourceLinked="1"/>
        <c:tickLblPos val="nextTo"/>
        <c:crossAx val="75649408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B_Percentagem'!$F$4:$F$14</c:f>
              <c:numCache>
                <c:formatCode>General</c:formatCode>
                <c:ptCount val="11"/>
                <c:pt idx="0">
                  <c:v>9</c:v>
                </c:pt>
                <c:pt idx="1">
                  <c:v>4</c:v>
                </c:pt>
                <c:pt idx="2">
                  <c:v>17</c:v>
                </c:pt>
                <c:pt idx="3">
                  <c:v>8</c:v>
                </c:pt>
                <c:pt idx="4">
                  <c:v>18</c:v>
                </c:pt>
                <c:pt idx="5">
                  <c:v>14</c:v>
                </c:pt>
                <c:pt idx="6">
                  <c:v>25</c:v>
                </c:pt>
                <c:pt idx="7">
                  <c:v>13</c:v>
                </c:pt>
                <c:pt idx="8">
                  <c:v>9</c:v>
                </c:pt>
                <c:pt idx="9">
                  <c:v>4</c:v>
                </c:pt>
                <c:pt idx="10">
                  <c:v>3</c:v>
                </c:pt>
              </c:numCache>
            </c:numRef>
          </c:val>
        </c:ser>
        <c:shape val="box"/>
        <c:axId val="75675520"/>
        <c:axId val="75677056"/>
        <c:axId val="0"/>
      </c:bar3DChart>
      <c:catAx>
        <c:axId val="75675520"/>
        <c:scaling>
          <c:orientation val="minMax"/>
        </c:scaling>
        <c:axPos val="b"/>
        <c:tickLblPos val="nextTo"/>
        <c:crossAx val="75677056"/>
        <c:crosses val="autoZero"/>
        <c:auto val="1"/>
        <c:lblAlgn val="ctr"/>
        <c:lblOffset val="100"/>
      </c:catAx>
      <c:valAx>
        <c:axId val="75677056"/>
        <c:scaling>
          <c:orientation val="minMax"/>
        </c:scaling>
        <c:axPos val="l"/>
        <c:majorGridlines/>
        <c:numFmt formatCode="General" sourceLinked="1"/>
        <c:tickLblPos val="nextTo"/>
        <c:crossAx val="75675520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B_Percentagem'!$G$4:$G$14</c:f>
              <c:numCache>
                <c:formatCode>General</c:formatCode>
                <c:ptCount val="11"/>
                <c:pt idx="0">
                  <c:v>80</c:v>
                </c:pt>
                <c:pt idx="1">
                  <c:v>54</c:v>
                </c:pt>
                <c:pt idx="2">
                  <c:v>78</c:v>
                </c:pt>
                <c:pt idx="3">
                  <c:v>46</c:v>
                </c:pt>
                <c:pt idx="4">
                  <c:v>86</c:v>
                </c:pt>
                <c:pt idx="5">
                  <c:v>61</c:v>
                </c:pt>
                <c:pt idx="6">
                  <c:v>89</c:v>
                </c:pt>
                <c:pt idx="7">
                  <c:v>63</c:v>
                </c:pt>
                <c:pt idx="8">
                  <c:v>71</c:v>
                </c:pt>
                <c:pt idx="9">
                  <c:v>36</c:v>
                </c:pt>
                <c:pt idx="10">
                  <c:v>48</c:v>
                </c:pt>
              </c:numCache>
            </c:numRef>
          </c:val>
        </c:ser>
        <c:shape val="box"/>
        <c:axId val="75701632"/>
        <c:axId val="75711616"/>
        <c:axId val="0"/>
      </c:bar3DChart>
      <c:catAx>
        <c:axId val="75701632"/>
        <c:scaling>
          <c:orientation val="minMax"/>
        </c:scaling>
        <c:axPos val="b"/>
        <c:tickLblPos val="nextTo"/>
        <c:crossAx val="75711616"/>
        <c:crosses val="autoZero"/>
        <c:auto val="1"/>
        <c:lblAlgn val="ctr"/>
        <c:lblOffset val="100"/>
      </c:catAx>
      <c:valAx>
        <c:axId val="75711616"/>
        <c:scaling>
          <c:orientation val="minMax"/>
        </c:scaling>
        <c:axPos val="l"/>
        <c:majorGridlines/>
        <c:numFmt formatCode="General" sourceLinked="1"/>
        <c:tickLblPos val="nextTo"/>
        <c:crossAx val="75701632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B_Percentagem'!$H$4:$H$14</c:f>
              <c:numCache>
                <c:formatCode>General</c:formatCode>
                <c:ptCount val="11"/>
                <c:pt idx="0">
                  <c:v>100</c:v>
                </c:pt>
                <c:pt idx="1">
                  <c:v>131</c:v>
                </c:pt>
                <c:pt idx="2">
                  <c:v>95</c:v>
                </c:pt>
                <c:pt idx="3">
                  <c:v>139</c:v>
                </c:pt>
                <c:pt idx="4">
                  <c:v>87</c:v>
                </c:pt>
                <c:pt idx="5">
                  <c:v>112</c:v>
                </c:pt>
                <c:pt idx="6">
                  <c:v>69</c:v>
                </c:pt>
                <c:pt idx="7">
                  <c:v>115</c:v>
                </c:pt>
                <c:pt idx="8">
                  <c:v>106</c:v>
                </c:pt>
                <c:pt idx="9">
                  <c:v>152</c:v>
                </c:pt>
                <c:pt idx="10">
                  <c:v>140</c:v>
                </c:pt>
              </c:numCache>
            </c:numRef>
          </c:val>
        </c:ser>
        <c:shape val="box"/>
        <c:axId val="75736192"/>
        <c:axId val="75737728"/>
        <c:axId val="0"/>
      </c:bar3DChart>
      <c:catAx>
        <c:axId val="75736192"/>
        <c:scaling>
          <c:orientation val="minMax"/>
        </c:scaling>
        <c:axPos val="b"/>
        <c:tickLblPos val="nextTo"/>
        <c:crossAx val="75737728"/>
        <c:crosses val="autoZero"/>
        <c:auto val="1"/>
        <c:lblAlgn val="ctr"/>
        <c:lblOffset val="100"/>
      </c:catAx>
      <c:valAx>
        <c:axId val="75737728"/>
        <c:scaling>
          <c:orientation val="minMax"/>
        </c:scaling>
        <c:axPos val="l"/>
        <c:majorGridlines/>
        <c:numFmt formatCode="General" sourceLinked="1"/>
        <c:tickLblPos val="nextTo"/>
        <c:crossAx val="75736192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'Vítima_Parte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B_Percentagem'!$L$4:$L$14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6</c:v>
                </c:pt>
                <c:pt idx="3">
                  <c:v>3</c:v>
                </c:pt>
                <c:pt idx="4">
                  <c:v>4</c:v>
                </c:pt>
                <c:pt idx="5">
                  <c:v>8</c:v>
                </c:pt>
                <c:pt idx="6">
                  <c:v>9</c:v>
                </c:pt>
                <c:pt idx="7">
                  <c:v>4</c:v>
                </c:pt>
                <c:pt idx="8">
                  <c:v>7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</c:ser>
        <c:shape val="box"/>
        <c:axId val="75838976"/>
        <c:axId val="75840512"/>
        <c:axId val="0"/>
      </c:bar3DChart>
      <c:catAx>
        <c:axId val="75838976"/>
        <c:scaling>
          <c:orientation val="minMax"/>
        </c:scaling>
        <c:axPos val="b"/>
        <c:tickLblPos val="nextTo"/>
        <c:crossAx val="75840512"/>
        <c:crosses val="autoZero"/>
        <c:auto val="1"/>
        <c:lblAlgn val="ctr"/>
        <c:lblOffset val="100"/>
      </c:catAx>
      <c:valAx>
        <c:axId val="75840512"/>
        <c:scaling>
          <c:orientation val="minMax"/>
        </c:scaling>
        <c:axPos val="l"/>
        <c:majorGridlines/>
        <c:numFmt formatCode="General" sourceLinked="1"/>
        <c:tickLblPos val="nextTo"/>
        <c:crossAx val="75838976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'Vítima_Parte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'Vítima_Parte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'Vítima_Parte B_Percentagem'!$N$4:$N$14</c:f>
              <c:numCache>
                <c:formatCode>General</c:formatCode>
                <c:ptCount val="11"/>
                <c:pt idx="0">
                  <c:v>180</c:v>
                </c:pt>
                <c:pt idx="1">
                  <c:v>185</c:v>
                </c:pt>
                <c:pt idx="2">
                  <c:v>173</c:v>
                </c:pt>
                <c:pt idx="3">
                  <c:v>185</c:v>
                </c:pt>
                <c:pt idx="4">
                  <c:v>173</c:v>
                </c:pt>
                <c:pt idx="5">
                  <c:v>173</c:v>
                </c:pt>
                <c:pt idx="6">
                  <c:v>158</c:v>
                </c:pt>
                <c:pt idx="7">
                  <c:v>178</c:v>
                </c:pt>
                <c:pt idx="8">
                  <c:v>177</c:v>
                </c:pt>
                <c:pt idx="9">
                  <c:v>188</c:v>
                </c:pt>
                <c:pt idx="10">
                  <c:v>188</c:v>
                </c:pt>
              </c:numCache>
            </c:numRef>
          </c:val>
        </c:ser>
        <c:shape val="box"/>
        <c:axId val="75881472"/>
        <c:axId val="75883264"/>
        <c:axId val="0"/>
      </c:bar3DChart>
      <c:catAx>
        <c:axId val="75881472"/>
        <c:scaling>
          <c:orientation val="minMax"/>
        </c:scaling>
        <c:axPos val="b"/>
        <c:tickLblPos val="nextTo"/>
        <c:crossAx val="75883264"/>
        <c:crosses val="autoZero"/>
        <c:auto val="1"/>
        <c:lblAlgn val="ctr"/>
        <c:lblOffset val="100"/>
      </c:catAx>
      <c:valAx>
        <c:axId val="75883264"/>
        <c:scaling>
          <c:orientation val="minMax"/>
        </c:scaling>
        <c:axPos val="l"/>
        <c:majorGridlines/>
        <c:numFmt formatCode="General" sourceLinked="1"/>
        <c:tickLblPos val="nextTo"/>
        <c:crossAx val="75881472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Autonomia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B_Percentagem'!$C$4</c:f>
              <c:strCache>
                <c:ptCount val="1"/>
                <c:pt idx="0">
                  <c:v>Autonomia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B_Percentagem'!$D$4:$H$4</c:f>
              <c:numCache>
                <c:formatCode>General</c:formatCode>
                <c:ptCount val="5"/>
                <c:pt idx="0">
                  <c:v>5</c:v>
                </c:pt>
                <c:pt idx="1">
                  <c:v>2</c:v>
                </c:pt>
                <c:pt idx="2">
                  <c:v>32</c:v>
                </c:pt>
                <c:pt idx="3">
                  <c:v>304</c:v>
                </c:pt>
                <c:pt idx="4">
                  <c:v>287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32" l="0.70000000000000062" r="0.70000000000000062" t="0.75000000000001132" header="0.30000000000000032" footer="0.30000000000000032"/>
    <c:pageSetup/>
  </c:printSettings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Aprendizagem/Formação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B_Percentagem'!$C$5</c:f>
              <c:strCache>
                <c:ptCount val="1"/>
                <c:pt idx="0">
                  <c:v>Aprendizagem/Formação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B_Percentagem'!$D$5:$H$5</c:f>
              <c:numCache>
                <c:formatCode>General</c:formatCode>
                <c:ptCount val="5"/>
                <c:pt idx="0">
                  <c:v>4</c:v>
                </c:pt>
                <c:pt idx="1">
                  <c:v>6</c:v>
                </c:pt>
                <c:pt idx="2">
                  <c:v>18</c:v>
                </c:pt>
                <c:pt idx="3">
                  <c:v>149</c:v>
                </c:pt>
                <c:pt idx="4">
                  <c:v>456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Condições físicas de trabalho</a:t>
            </a:r>
          </a:p>
        </c:rich>
      </c:tx>
    </c:title>
    <c:view3D>
      <c:rotX val="40"/>
      <c:rotY val="27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B_Percentagem'!$C$6</c:f>
              <c:strCache>
                <c:ptCount val="1"/>
                <c:pt idx="0">
                  <c:v>Condições físicas de trabalho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B_Percentagem'!$D$6:$H$6</c:f>
              <c:numCache>
                <c:formatCode>General</c:formatCode>
                <c:ptCount val="5"/>
                <c:pt idx="0">
                  <c:v>6</c:v>
                </c:pt>
                <c:pt idx="1">
                  <c:v>9</c:v>
                </c:pt>
                <c:pt idx="2">
                  <c:v>47</c:v>
                </c:pt>
                <c:pt idx="3">
                  <c:v>266</c:v>
                </c:pt>
                <c:pt idx="4">
                  <c:v>304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Equilíbrio vida profissional  / pessoal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B_Percentagem'!$C$7</c:f>
              <c:strCache>
                <c:ptCount val="1"/>
                <c:pt idx="0">
                  <c:v>Equilíbrio vida profissional  / pessoal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47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B_Percentagem'!$D$7:$H$7</c:f>
              <c:numCache>
                <c:formatCode>General</c:formatCode>
                <c:ptCount val="5"/>
                <c:pt idx="0">
                  <c:v>3</c:v>
                </c:pt>
                <c:pt idx="1">
                  <c:v>4</c:v>
                </c:pt>
                <c:pt idx="2">
                  <c:v>32</c:v>
                </c:pt>
                <c:pt idx="3">
                  <c:v>173</c:v>
                </c:pt>
                <c:pt idx="4">
                  <c:v>417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55" l="0.70000000000000062" r="0.70000000000000062" t="0.75000000000001155" header="0.30000000000000032" footer="0.30000000000000032"/>
    <c:pageSetup/>
  </c:printSettings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Independência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B_Percentagem'!$C$8</c:f>
              <c:strCache>
                <c:ptCount val="1"/>
                <c:pt idx="0">
                  <c:v>Independência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B_Percentagem'!$D$8:$H$8</c:f>
              <c:numCache>
                <c:formatCode>General</c:formatCode>
                <c:ptCount val="5"/>
                <c:pt idx="0">
                  <c:v>4</c:v>
                </c:pt>
                <c:pt idx="1">
                  <c:v>7</c:v>
                </c:pt>
                <c:pt idx="2">
                  <c:v>65</c:v>
                </c:pt>
                <c:pt idx="3">
                  <c:v>303</c:v>
                </c:pt>
                <c:pt idx="4">
                  <c:v>250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Possibilidade de progressão na carreira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B_Percentagem'!$C$9</c:f>
              <c:strCache>
                <c:ptCount val="1"/>
                <c:pt idx="0">
                  <c:v>Possibilidade de progressão na carreira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B_Percentagem'!$D$9:$H$9</c:f>
              <c:numCache>
                <c:formatCode>General</c:formatCode>
                <c:ptCount val="5"/>
                <c:pt idx="0">
                  <c:v>14</c:v>
                </c:pt>
                <c:pt idx="1">
                  <c:v>5</c:v>
                </c:pt>
                <c:pt idx="2">
                  <c:v>28</c:v>
                </c:pt>
                <c:pt idx="3">
                  <c:v>187</c:v>
                </c:pt>
                <c:pt idx="4">
                  <c:v>397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Recompensas intrínsecas</a:t>
            </a:r>
          </a:p>
        </c:rich>
      </c:tx>
    </c:title>
    <c:view3D>
      <c:rotX val="40"/>
      <c:rotY val="26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B_Percentagem'!$C$10</c:f>
              <c:strCache>
                <c:ptCount val="1"/>
                <c:pt idx="0">
                  <c:v>Recompensas intrínsecas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52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B_Percentagem'!$D$10:$H$10</c:f>
              <c:numCache>
                <c:formatCode>General</c:formatCode>
                <c:ptCount val="5"/>
                <c:pt idx="0">
                  <c:v>17</c:v>
                </c:pt>
                <c:pt idx="1">
                  <c:v>12</c:v>
                </c:pt>
                <c:pt idx="2">
                  <c:v>78</c:v>
                </c:pt>
                <c:pt idx="3">
                  <c:v>252</c:v>
                </c:pt>
                <c:pt idx="4">
                  <c:v>265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77" l="0.70000000000000062" r="0.70000000000000062" t="0.75000000000001177" header="0.30000000000000032" footer="0.30000000000000032"/>
    <c:pageSetup/>
  </c:printSettings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Relações interpessoais/ambiente social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B_Percentagem'!$C$11</c:f>
              <c:strCache>
                <c:ptCount val="1"/>
                <c:pt idx="0">
                  <c:v>Relações interpessoais/ambiente social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6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B_Percentagem'!$D$11:$H$11</c:f>
              <c:numCache>
                <c:formatCode>General</c:formatCode>
                <c:ptCount val="5"/>
                <c:pt idx="0">
                  <c:v>3</c:v>
                </c:pt>
                <c:pt idx="1">
                  <c:v>7</c:v>
                </c:pt>
                <c:pt idx="2">
                  <c:v>30</c:v>
                </c:pt>
                <c:pt idx="3">
                  <c:v>207</c:v>
                </c:pt>
                <c:pt idx="4">
                  <c:v>384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99" l="0.70000000000000062" r="0.70000000000000062" t="0.75000000000001199" header="0.30000000000000032" footer="0.30000000000000032"/>
    <c:pageSetup/>
  </c:printSettings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Remuneração 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B_Percentagem'!$C$12</c:f>
              <c:strCache>
                <c:ptCount val="1"/>
                <c:pt idx="0">
                  <c:v>Remuneração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6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B_Percentagem'!$D$12:$H$12</c:f>
              <c:numCache>
                <c:formatCode>General</c:formatCode>
                <c:ptCount val="5"/>
                <c:pt idx="0">
                  <c:v>9</c:v>
                </c:pt>
                <c:pt idx="1">
                  <c:v>7</c:v>
                </c:pt>
                <c:pt idx="2">
                  <c:v>24</c:v>
                </c:pt>
                <c:pt idx="3">
                  <c:v>205</c:v>
                </c:pt>
                <c:pt idx="4">
                  <c:v>385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99" l="0.70000000000000062" r="0.70000000000000062" t="0.75000000000001199" header="0.30000000000000032" footer="0.30000000000000032"/>
    <c:pageSetup/>
  </c:printSettings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Saúde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B_Percentagem'!$C$13</c:f>
              <c:strCache>
                <c:ptCount val="1"/>
                <c:pt idx="0">
                  <c:v>Saúde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61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B_Percentagem'!$D$13:$H$13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17</c:v>
                </c:pt>
                <c:pt idx="3">
                  <c:v>102</c:v>
                </c:pt>
                <c:pt idx="4">
                  <c:v>509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199" l="0.70000000000000062" r="0.70000000000000062" t="0.75000000000001199" header="0.30000000000000032" footer="0.30000000000000032"/>
    <c:pageSetup/>
  </c:printSettings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Segurança</a:t>
            </a:r>
          </a:p>
        </c:rich>
      </c:tx>
    </c:title>
    <c:view3D>
      <c:rotX val="40"/>
      <c:rotY val="290"/>
      <c:perspective val="30"/>
    </c:view3D>
    <c:plotArea>
      <c:layout/>
      <c:pie3DChart>
        <c:varyColors val="1"/>
        <c:ser>
          <c:idx val="1"/>
          <c:order val="0"/>
          <c:tx>
            <c:strRef>
              <c:f>'Não Vítima_Parte B_Percentagem'!$C$14</c:f>
              <c:strCache>
                <c:ptCount val="1"/>
                <c:pt idx="0">
                  <c:v>Segurança </c:v>
                </c:pt>
              </c:strCache>
            </c:strRef>
          </c:tx>
          <c:explosion val="25"/>
          <c:dLbls>
            <c:dLbl>
              <c:idx val="0"/>
              <c:layout>
                <c:manualLayout>
                  <c:x val="-0.2166666666666667"/>
                  <c:y val="-1.3888888888889265E-2"/>
                </c:manualLayout>
              </c:layout>
              <c:dLblPos val="ctr"/>
              <c:showPercent val="1"/>
            </c:dLbl>
            <c:dLbl>
              <c:idx val="1"/>
              <c:layout>
                <c:manualLayout>
                  <c:x val="-0.23055555555555557"/>
                  <c:y val="-0.15277777777777779"/>
                </c:manualLayout>
              </c:layout>
              <c:dLblPos val="ctr"/>
              <c:showPercent val="1"/>
            </c:dLbl>
            <c:dLbl>
              <c:idx val="2"/>
              <c:layout>
                <c:manualLayout>
                  <c:x val="-0.1111111111111111"/>
                  <c:y val="-0.22685185185185183"/>
                </c:manualLayout>
              </c:layout>
              <c:dLblPos val="ctr"/>
              <c:showPercent val="1"/>
            </c:dLbl>
            <c:dLblPos val="ctr"/>
            <c:showPercent val="1"/>
            <c:showLeaderLines val="1"/>
          </c:dLbls>
          <c:cat>
            <c:strRef>
              <c:f>'Não Vítima_Parte B_Percentagem'!$D$3:$H$3</c:f>
              <c:strCache>
                <c:ptCount val="5"/>
                <c:pt idx="0">
                  <c:v>Nada Importante</c:v>
                </c:pt>
                <c:pt idx="1">
                  <c:v>Pouco Importante</c:v>
                </c:pt>
                <c:pt idx="2">
                  <c:v>Mais ou Menos Importante</c:v>
                </c:pt>
                <c:pt idx="3">
                  <c:v>Importante</c:v>
                </c:pt>
                <c:pt idx="4">
                  <c:v>Muito Importante</c:v>
                </c:pt>
              </c:strCache>
            </c:strRef>
          </c:cat>
          <c:val>
            <c:numRef>
              <c:f>'Não Vítima_Parte B_Percentagem'!$D$14:$H$14</c:f>
              <c:numCache>
                <c:formatCode>General</c:formatCode>
                <c:ptCount val="5"/>
                <c:pt idx="0">
                  <c:v>6</c:v>
                </c:pt>
                <c:pt idx="1">
                  <c:v>1</c:v>
                </c:pt>
                <c:pt idx="2">
                  <c:v>22</c:v>
                </c:pt>
                <c:pt idx="3">
                  <c:v>139</c:v>
                </c:pt>
                <c:pt idx="4">
                  <c:v>467</c:v>
                </c:pt>
              </c:numCache>
            </c:numRef>
          </c:val>
        </c:ser>
      </c:pie3DChart>
    </c:plotArea>
    <c:plotVisOnly val="1"/>
  </c:chart>
  <c:printSettings>
    <c:headerFooter/>
    <c:pageMargins b="0.75000000000001221" l="0.70000000000000062" r="0.70000000000000062" t="0.75000000000001221" header="0.30000000000000032" footer="0.30000000000000032"/>
    <c:pageSetup/>
  </c:printSettings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B_Percentagem'!$D$3</c:f>
              <c:strCache>
                <c:ptCount val="1"/>
                <c:pt idx="0">
                  <c:v>Nada 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B_Percentagem'!$D$4:$D$14</c:f>
              <c:numCache>
                <c:formatCode>General</c:formatCode>
                <c:ptCount val="11"/>
                <c:pt idx="0">
                  <c:v>5</c:v>
                </c:pt>
                <c:pt idx="1">
                  <c:v>4</c:v>
                </c:pt>
                <c:pt idx="2">
                  <c:v>6</c:v>
                </c:pt>
                <c:pt idx="3">
                  <c:v>3</c:v>
                </c:pt>
                <c:pt idx="4">
                  <c:v>4</c:v>
                </c:pt>
                <c:pt idx="5">
                  <c:v>14</c:v>
                </c:pt>
                <c:pt idx="6">
                  <c:v>17</c:v>
                </c:pt>
                <c:pt idx="7">
                  <c:v>3</c:v>
                </c:pt>
                <c:pt idx="8">
                  <c:v>9</c:v>
                </c:pt>
                <c:pt idx="9">
                  <c:v>4</c:v>
                </c:pt>
                <c:pt idx="10">
                  <c:v>6</c:v>
                </c:pt>
              </c:numCache>
            </c:numRef>
          </c:val>
        </c:ser>
        <c:shape val="box"/>
        <c:axId val="76583680"/>
        <c:axId val="76585216"/>
        <c:axId val="0"/>
      </c:bar3DChart>
      <c:catAx>
        <c:axId val="76583680"/>
        <c:scaling>
          <c:orientation val="minMax"/>
        </c:scaling>
        <c:axPos val="b"/>
        <c:tickLblPos val="nextTo"/>
        <c:crossAx val="76585216"/>
        <c:crosses val="autoZero"/>
        <c:auto val="1"/>
        <c:lblAlgn val="ctr"/>
        <c:lblOffset val="100"/>
      </c:catAx>
      <c:valAx>
        <c:axId val="76585216"/>
        <c:scaling>
          <c:orientation val="minMax"/>
        </c:scaling>
        <c:axPos val="l"/>
        <c:majorGridlines/>
        <c:numFmt formatCode="General" sourceLinked="1"/>
        <c:tickLblPos val="nextTo"/>
        <c:crossAx val="76583680"/>
        <c:crosses val="autoZero"/>
        <c:crossBetween val="between"/>
      </c:valAx>
    </c:plotArea>
    <c:plotVisOnly val="1"/>
  </c:chart>
  <c:printSettings>
    <c:headerFooter/>
    <c:pageMargins b="0.75000000000001055" l="0.70000000000000062" r="0.70000000000000062" t="0.75000000000001055" header="0.30000000000000032" footer="0.30000000000000032"/>
    <c:pageSetup/>
  </c:printSettings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B_Percentagem'!$E$3</c:f>
              <c:strCache>
                <c:ptCount val="1"/>
                <c:pt idx="0">
                  <c:v>Pouco 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B_Percentagem'!$E$4:$E$14</c:f>
              <c:numCache>
                <c:formatCode>General</c:formatCode>
                <c:ptCount val="11"/>
                <c:pt idx="0">
                  <c:v>2</c:v>
                </c:pt>
                <c:pt idx="1">
                  <c:v>6</c:v>
                </c:pt>
                <c:pt idx="2">
                  <c:v>9</c:v>
                </c:pt>
                <c:pt idx="3">
                  <c:v>4</c:v>
                </c:pt>
                <c:pt idx="4">
                  <c:v>7</c:v>
                </c:pt>
                <c:pt idx="5">
                  <c:v>5</c:v>
                </c:pt>
                <c:pt idx="6">
                  <c:v>12</c:v>
                </c:pt>
                <c:pt idx="7">
                  <c:v>7</c:v>
                </c:pt>
                <c:pt idx="8">
                  <c:v>7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</c:ser>
        <c:shape val="box"/>
        <c:axId val="76683520"/>
        <c:axId val="76693504"/>
        <c:axId val="0"/>
      </c:bar3DChart>
      <c:catAx>
        <c:axId val="76683520"/>
        <c:scaling>
          <c:orientation val="minMax"/>
        </c:scaling>
        <c:axPos val="b"/>
        <c:tickLblPos val="nextTo"/>
        <c:crossAx val="76693504"/>
        <c:crosses val="autoZero"/>
        <c:auto val="1"/>
        <c:lblAlgn val="ctr"/>
        <c:lblOffset val="100"/>
      </c:catAx>
      <c:valAx>
        <c:axId val="76693504"/>
        <c:scaling>
          <c:orientation val="minMax"/>
        </c:scaling>
        <c:axPos val="l"/>
        <c:majorGridlines/>
        <c:numFmt formatCode="General" sourceLinked="1"/>
        <c:tickLblPos val="nextTo"/>
        <c:crossAx val="76683520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B_Percentagem'!$F$3</c:f>
              <c:strCache>
                <c:ptCount val="1"/>
                <c:pt idx="0">
                  <c:v>Mais ou Menos 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B_Percentagem'!$F$4:$F$14</c:f>
              <c:numCache>
                <c:formatCode>General</c:formatCode>
                <c:ptCount val="11"/>
                <c:pt idx="0">
                  <c:v>32</c:v>
                </c:pt>
                <c:pt idx="1">
                  <c:v>18</c:v>
                </c:pt>
                <c:pt idx="2">
                  <c:v>47</c:v>
                </c:pt>
                <c:pt idx="3">
                  <c:v>32</c:v>
                </c:pt>
                <c:pt idx="4">
                  <c:v>65</c:v>
                </c:pt>
                <c:pt idx="5">
                  <c:v>28</c:v>
                </c:pt>
                <c:pt idx="6">
                  <c:v>78</c:v>
                </c:pt>
                <c:pt idx="7">
                  <c:v>30</c:v>
                </c:pt>
                <c:pt idx="8">
                  <c:v>24</c:v>
                </c:pt>
                <c:pt idx="9">
                  <c:v>17</c:v>
                </c:pt>
                <c:pt idx="10">
                  <c:v>22</c:v>
                </c:pt>
              </c:numCache>
            </c:numRef>
          </c:val>
        </c:ser>
        <c:shape val="box"/>
        <c:axId val="76722176"/>
        <c:axId val="76723712"/>
        <c:axId val="0"/>
      </c:bar3DChart>
      <c:catAx>
        <c:axId val="76722176"/>
        <c:scaling>
          <c:orientation val="minMax"/>
        </c:scaling>
        <c:axPos val="b"/>
        <c:tickLblPos val="nextTo"/>
        <c:crossAx val="76723712"/>
        <c:crosses val="autoZero"/>
        <c:auto val="1"/>
        <c:lblAlgn val="ctr"/>
        <c:lblOffset val="100"/>
      </c:catAx>
      <c:valAx>
        <c:axId val="76723712"/>
        <c:scaling>
          <c:orientation val="minMax"/>
        </c:scaling>
        <c:axPos val="l"/>
        <c:majorGridlines/>
        <c:numFmt formatCode="General" sourceLinked="1"/>
        <c:tickLblPos val="nextTo"/>
        <c:crossAx val="76722176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B_Percentagem'!$G$3</c:f>
              <c:strCache>
                <c:ptCount val="1"/>
                <c:pt idx="0">
                  <c:v>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B_Percentagem'!$G$4:$G$14</c:f>
              <c:numCache>
                <c:formatCode>General</c:formatCode>
                <c:ptCount val="11"/>
                <c:pt idx="0">
                  <c:v>304</c:v>
                </c:pt>
                <c:pt idx="1">
                  <c:v>149</c:v>
                </c:pt>
                <c:pt idx="2">
                  <c:v>266</c:v>
                </c:pt>
                <c:pt idx="3">
                  <c:v>173</c:v>
                </c:pt>
                <c:pt idx="4">
                  <c:v>303</c:v>
                </c:pt>
                <c:pt idx="5">
                  <c:v>187</c:v>
                </c:pt>
                <c:pt idx="6">
                  <c:v>252</c:v>
                </c:pt>
                <c:pt idx="7">
                  <c:v>207</c:v>
                </c:pt>
                <c:pt idx="8">
                  <c:v>205</c:v>
                </c:pt>
                <c:pt idx="9">
                  <c:v>102</c:v>
                </c:pt>
                <c:pt idx="10">
                  <c:v>139</c:v>
                </c:pt>
              </c:numCache>
            </c:numRef>
          </c:val>
        </c:ser>
        <c:shape val="box"/>
        <c:axId val="76748288"/>
        <c:axId val="76749824"/>
        <c:axId val="0"/>
      </c:bar3DChart>
      <c:catAx>
        <c:axId val="76748288"/>
        <c:scaling>
          <c:orientation val="minMax"/>
        </c:scaling>
        <c:axPos val="b"/>
        <c:tickLblPos val="nextTo"/>
        <c:crossAx val="76749824"/>
        <c:crosses val="autoZero"/>
        <c:auto val="1"/>
        <c:lblAlgn val="ctr"/>
        <c:lblOffset val="100"/>
      </c:catAx>
      <c:valAx>
        <c:axId val="76749824"/>
        <c:scaling>
          <c:orientation val="minMax"/>
        </c:scaling>
        <c:axPos val="l"/>
        <c:majorGridlines/>
        <c:numFmt formatCode="General" sourceLinked="1"/>
        <c:tickLblPos val="nextTo"/>
        <c:crossAx val="76748288"/>
        <c:crosses val="autoZero"/>
        <c:crossBetween val="between"/>
      </c:valAx>
    </c:plotArea>
    <c:plotVisOnly val="1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B_Percentagem'!$H$3</c:f>
              <c:strCache>
                <c:ptCount val="1"/>
                <c:pt idx="0">
                  <c:v>Muito 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B_Percentagem'!$C$4:$C$14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B_Percentagem'!$H$4:$H$14</c:f>
              <c:numCache>
                <c:formatCode>General</c:formatCode>
                <c:ptCount val="11"/>
                <c:pt idx="0">
                  <c:v>287</c:v>
                </c:pt>
                <c:pt idx="1">
                  <c:v>456</c:v>
                </c:pt>
                <c:pt idx="2">
                  <c:v>304</c:v>
                </c:pt>
                <c:pt idx="3">
                  <c:v>417</c:v>
                </c:pt>
                <c:pt idx="4">
                  <c:v>250</c:v>
                </c:pt>
                <c:pt idx="5">
                  <c:v>397</c:v>
                </c:pt>
                <c:pt idx="6">
                  <c:v>265</c:v>
                </c:pt>
                <c:pt idx="7">
                  <c:v>384</c:v>
                </c:pt>
                <c:pt idx="8">
                  <c:v>385</c:v>
                </c:pt>
                <c:pt idx="9">
                  <c:v>509</c:v>
                </c:pt>
                <c:pt idx="10">
                  <c:v>467</c:v>
                </c:pt>
              </c:numCache>
            </c:numRef>
          </c:val>
        </c:ser>
        <c:shape val="box"/>
        <c:axId val="76770304"/>
        <c:axId val="76780288"/>
        <c:axId val="0"/>
      </c:bar3DChart>
      <c:catAx>
        <c:axId val="76770304"/>
        <c:scaling>
          <c:orientation val="minMax"/>
        </c:scaling>
        <c:axPos val="b"/>
        <c:tickLblPos val="nextTo"/>
        <c:crossAx val="76780288"/>
        <c:crosses val="autoZero"/>
        <c:auto val="1"/>
        <c:lblAlgn val="ctr"/>
        <c:lblOffset val="100"/>
      </c:catAx>
      <c:valAx>
        <c:axId val="76780288"/>
        <c:scaling>
          <c:orientation val="minMax"/>
        </c:scaling>
        <c:axPos val="l"/>
        <c:majorGridlines/>
        <c:numFmt formatCode="General" sourceLinked="1"/>
        <c:tickLblPos val="nextTo"/>
        <c:crossAx val="76770304"/>
        <c:crosses val="autoZero"/>
        <c:crossBetween val="between"/>
      </c:valAx>
    </c:plotArea>
    <c:plotVisOnly val="1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B_Percentagem'!$L$3</c:f>
              <c:strCache>
                <c:ptCount val="1"/>
                <c:pt idx="0">
                  <c:v>Nada Importante + Pouco 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B_Percentagem'!$L$4:$L$14</c:f>
              <c:numCache>
                <c:formatCode>General</c:formatCode>
                <c:ptCount val="11"/>
                <c:pt idx="0">
                  <c:v>7</c:v>
                </c:pt>
                <c:pt idx="1">
                  <c:v>10</c:v>
                </c:pt>
                <c:pt idx="2">
                  <c:v>15</c:v>
                </c:pt>
                <c:pt idx="3">
                  <c:v>7</c:v>
                </c:pt>
                <c:pt idx="4">
                  <c:v>11</c:v>
                </c:pt>
                <c:pt idx="5">
                  <c:v>19</c:v>
                </c:pt>
                <c:pt idx="6">
                  <c:v>29</c:v>
                </c:pt>
                <c:pt idx="7">
                  <c:v>10</c:v>
                </c:pt>
                <c:pt idx="8">
                  <c:v>16</c:v>
                </c:pt>
                <c:pt idx="9">
                  <c:v>6</c:v>
                </c:pt>
                <c:pt idx="10">
                  <c:v>7</c:v>
                </c:pt>
              </c:numCache>
            </c:numRef>
          </c:val>
        </c:ser>
        <c:shape val="box"/>
        <c:axId val="74919296"/>
        <c:axId val="74925184"/>
        <c:axId val="0"/>
      </c:bar3DChart>
      <c:catAx>
        <c:axId val="74919296"/>
        <c:scaling>
          <c:orientation val="minMax"/>
        </c:scaling>
        <c:axPos val="b"/>
        <c:tickLblPos val="nextTo"/>
        <c:crossAx val="74925184"/>
        <c:crosses val="autoZero"/>
        <c:auto val="1"/>
        <c:lblAlgn val="ctr"/>
        <c:lblOffset val="100"/>
      </c:catAx>
      <c:valAx>
        <c:axId val="74925184"/>
        <c:scaling>
          <c:orientation val="minMax"/>
        </c:scaling>
        <c:axPos val="l"/>
        <c:majorGridlines/>
        <c:numFmt formatCode="General" sourceLinked="1"/>
        <c:tickLblPos val="nextTo"/>
        <c:crossAx val="74919296"/>
        <c:crosses val="autoZero"/>
        <c:crossBetween val="between"/>
      </c:valAx>
    </c:plotArea>
    <c:plotVisOnly val="1"/>
  </c:chart>
  <c:printSettings>
    <c:headerFooter/>
    <c:pageMargins b="0.75000000000001077" l="0.70000000000000062" r="0.70000000000000062" t="0.75000000000001077" header="0.30000000000000032" footer="0.30000000000000032"/>
    <c:pageSetup/>
  </c:printSettings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'Não Vítima_Parte B_Percentagem'!$N$3</c:f>
              <c:strCache>
                <c:ptCount val="1"/>
                <c:pt idx="0">
                  <c:v>Importante + Muito Importante</c:v>
                </c:pt>
              </c:strCache>
            </c:strRef>
          </c:tx>
          <c:dLbls>
            <c:showVal val="1"/>
          </c:dLbls>
          <c:cat>
            <c:strRef>
              <c:f>'Não Vítima_Parte B_Percentagem'!$K$4:$K$14</c:f>
              <c:strCache>
                <c:ptCount val="11"/>
                <c:pt idx="0">
                  <c:v>Autonomia </c:v>
                </c:pt>
                <c:pt idx="1">
                  <c:v>Aprendizagem/Formação </c:v>
                </c:pt>
                <c:pt idx="2">
                  <c:v>Condições físicas de trabalho</c:v>
                </c:pt>
                <c:pt idx="3">
                  <c:v>Equilíbrio vida profissional  / pessoal </c:v>
                </c:pt>
                <c:pt idx="4">
                  <c:v>Independência </c:v>
                </c:pt>
                <c:pt idx="5">
                  <c:v>Possibilidade de progressão na carreira </c:v>
                </c:pt>
                <c:pt idx="6">
                  <c:v>Recompensas intrínsecas </c:v>
                </c:pt>
                <c:pt idx="7">
                  <c:v>Relações interpessoais/ambiente social </c:v>
                </c:pt>
                <c:pt idx="8">
                  <c:v>Remuneração </c:v>
                </c:pt>
                <c:pt idx="9">
                  <c:v>Saúde </c:v>
                </c:pt>
                <c:pt idx="10">
                  <c:v>Segurança </c:v>
                </c:pt>
              </c:strCache>
            </c:strRef>
          </c:cat>
          <c:val>
            <c:numRef>
              <c:f>'Não Vítima_Parte B_Percentagem'!$N$4:$N$14</c:f>
              <c:numCache>
                <c:formatCode>General</c:formatCode>
                <c:ptCount val="11"/>
                <c:pt idx="0">
                  <c:v>591</c:v>
                </c:pt>
                <c:pt idx="1">
                  <c:v>605</c:v>
                </c:pt>
                <c:pt idx="2">
                  <c:v>570</c:v>
                </c:pt>
                <c:pt idx="3">
                  <c:v>590</c:v>
                </c:pt>
                <c:pt idx="4">
                  <c:v>553</c:v>
                </c:pt>
                <c:pt idx="5">
                  <c:v>584</c:v>
                </c:pt>
                <c:pt idx="6">
                  <c:v>517</c:v>
                </c:pt>
                <c:pt idx="7">
                  <c:v>591</c:v>
                </c:pt>
                <c:pt idx="8">
                  <c:v>590</c:v>
                </c:pt>
                <c:pt idx="9">
                  <c:v>611</c:v>
                </c:pt>
                <c:pt idx="10">
                  <c:v>606</c:v>
                </c:pt>
              </c:numCache>
            </c:numRef>
          </c:val>
        </c:ser>
        <c:shape val="box"/>
        <c:axId val="74941568"/>
        <c:axId val="74943104"/>
        <c:axId val="0"/>
      </c:bar3DChart>
      <c:catAx>
        <c:axId val="74941568"/>
        <c:scaling>
          <c:orientation val="minMax"/>
        </c:scaling>
        <c:axPos val="b"/>
        <c:tickLblPos val="nextTo"/>
        <c:crossAx val="74943104"/>
        <c:crosses val="autoZero"/>
        <c:auto val="1"/>
        <c:lblAlgn val="ctr"/>
        <c:lblOffset val="100"/>
      </c:catAx>
      <c:valAx>
        <c:axId val="74943104"/>
        <c:scaling>
          <c:orientation val="minMax"/>
        </c:scaling>
        <c:axPos val="l"/>
        <c:majorGridlines/>
        <c:numFmt formatCode="General" sourceLinked="1"/>
        <c:tickLblPos val="nextTo"/>
        <c:crossAx val="74941568"/>
        <c:crosses val="autoZero"/>
        <c:crossBetween val="between"/>
      </c:valAx>
    </c:plotArea>
    <c:plotVisOnly val="1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6.xml"/><Relationship Id="rId3" Type="http://schemas.openxmlformats.org/officeDocument/2006/relationships/chart" Target="../charts/chart21.xml"/><Relationship Id="rId7" Type="http://schemas.openxmlformats.org/officeDocument/2006/relationships/chart" Target="../charts/chart25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chart" Target="../charts/chart24.xml"/><Relationship Id="rId11" Type="http://schemas.openxmlformats.org/officeDocument/2006/relationships/chart" Target="../charts/chart29.xml"/><Relationship Id="rId5" Type="http://schemas.openxmlformats.org/officeDocument/2006/relationships/chart" Target="../charts/chart23.xml"/><Relationship Id="rId10" Type="http://schemas.openxmlformats.org/officeDocument/2006/relationships/chart" Target="../charts/chart28.xml"/><Relationship Id="rId4" Type="http://schemas.openxmlformats.org/officeDocument/2006/relationships/chart" Target="../charts/chart22.xml"/><Relationship Id="rId9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5" Type="http://schemas.openxmlformats.org/officeDocument/2006/relationships/chart" Target="../charts/chart34.xml"/><Relationship Id="rId4" Type="http://schemas.openxmlformats.org/officeDocument/2006/relationships/chart" Target="../charts/chart33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5" Type="http://schemas.openxmlformats.org/officeDocument/2006/relationships/image" Target="../media/image12.png"/><Relationship Id="rId4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4.xml"/><Relationship Id="rId3" Type="http://schemas.openxmlformats.org/officeDocument/2006/relationships/chart" Target="../charts/chart39.xml"/><Relationship Id="rId7" Type="http://schemas.openxmlformats.org/officeDocument/2006/relationships/chart" Target="../charts/chart43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11" Type="http://schemas.openxmlformats.org/officeDocument/2006/relationships/chart" Target="../charts/chart47.xml"/><Relationship Id="rId5" Type="http://schemas.openxmlformats.org/officeDocument/2006/relationships/chart" Target="../charts/chart41.xml"/><Relationship Id="rId10" Type="http://schemas.openxmlformats.org/officeDocument/2006/relationships/chart" Target="../charts/chart46.xml"/><Relationship Id="rId4" Type="http://schemas.openxmlformats.org/officeDocument/2006/relationships/chart" Target="../charts/chart40.xml"/><Relationship Id="rId9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5" Type="http://schemas.openxmlformats.org/officeDocument/2006/relationships/image" Target="../media/image19.png"/><Relationship Id="rId4" Type="http://schemas.openxmlformats.org/officeDocument/2006/relationships/image" Target="../media/image18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4.xml"/><Relationship Id="rId1" Type="http://schemas.openxmlformats.org/officeDocument/2006/relationships/chart" Target="../charts/chart5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2.xml"/><Relationship Id="rId3" Type="http://schemas.openxmlformats.org/officeDocument/2006/relationships/chart" Target="../charts/chart57.xml"/><Relationship Id="rId7" Type="http://schemas.openxmlformats.org/officeDocument/2006/relationships/chart" Target="../charts/chart61.xml"/><Relationship Id="rId2" Type="http://schemas.openxmlformats.org/officeDocument/2006/relationships/chart" Target="../charts/chart56.xml"/><Relationship Id="rId1" Type="http://schemas.openxmlformats.org/officeDocument/2006/relationships/chart" Target="../charts/chart55.xml"/><Relationship Id="rId6" Type="http://schemas.openxmlformats.org/officeDocument/2006/relationships/chart" Target="../charts/chart60.xml"/><Relationship Id="rId11" Type="http://schemas.openxmlformats.org/officeDocument/2006/relationships/chart" Target="../charts/chart65.xml"/><Relationship Id="rId5" Type="http://schemas.openxmlformats.org/officeDocument/2006/relationships/chart" Target="../charts/chart59.xml"/><Relationship Id="rId10" Type="http://schemas.openxmlformats.org/officeDocument/2006/relationships/chart" Target="../charts/chart64.xml"/><Relationship Id="rId4" Type="http://schemas.openxmlformats.org/officeDocument/2006/relationships/chart" Target="../charts/chart58.xml"/><Relationship Id="rId9" Type="http://schemas.openxmlformats.org/officeDocument/2006/relationships/chart" Target="../charts/chart63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8.xml"/><Relationship Id="rId2" Type="http://schemas.openxmlformats.org/officeDocument/2006/relationships/chart" Target="../charts/chart67.xml"/><Relationship Id="rId1" Type="http://schemas.openxmlformats.org/officeDocument/2006/relationships/chart" Target="../charts/chart66.xml"/><Relationship Id="rId5" Type="http://schemas.openxmlformats.org/officeDocument/2006/relationships/chart" Target="../charts/chart70.xml"/><Relationship Id="rId4" Type="http://schemas.openxmlformats.org/officeDocument/2006/relationships/chart" Target="../charts/chart69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png"/><Relationship Id="rId2" Type="http://schemas.openxmlformats.org/officeDocument/2006/relationships/image" Target="../media/image23.png"/><Relationship Id="rId1" Type="http://schemas.openxmlformats.org/officeDocument/2006/relationships/image" Target="../media/image22.png"/><Relationship Id="rId5" Type="http://schemas.openxmlformats.org/officeDocument/2006/relationships/image" Target="../media/image26.png"/><Relationship Id="rId4" Type="http://schemas.openxmlformats.org/officeDocument/2006/relationships/image" Target="../media/image25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2.xml"/><Relationship Id="rId1" Type="http://schemas.openxmlformats.org/officeDocument/2006/relationships/chart" Target="../charts/chart71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8.png"/><Relationship Id="rId1" Type="http://schemas.openxmlformats.org/officeDocument/2006/relationships/image" Target="../media/image27.png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0.xml"/><Relationship Id="rId3" Type="http://schemas.openxmlformats.org/officeDocument/2006/relationships/chart" Target="../charts/chart75.xml"/><Relationship Id="rId7" Type="http://schemas.openxmlformats.org/officeDocument/2006/relationships/chart" Target="../charts/chart79.xml"/><Relationship Id="rId2" Type="http://schemas.openxmlformats.org/officeDocument/2006/relationships/chart" Target="../charts/chart74.xml"/><Relationship Id="rId1" Type="http://schemas.openxmlformats.org/officeDocument/2006/relationships/chart" Target="../charts/chart73.xml"/><Relationship Id="rId6" Type="http://schemas.openxmlformats.org/officeDocument/2006/relationships/chart" Target="../charts/chart78.xml"/><Relationship Id="rId11" Type="http://schemas.openxmlformats.org/officeDocument/2006/relationships/chart" Target="../charts/chart83.xml"/><Relationship Id="rId5" Type="http://schemas.openxmlformats.org/officeDocument/2006/relationships/chart" Target="../charts/chart77.xml"/><Relationship Id="rId10" Type="http://schemas.openxmlformats.org/officeDocument/2006/relationships/chart" Target="../charts/chart82.xml"/><Relationship Id="rId4" Type="http://schemas.openxmlformats.org/officeDocument/2006/relationships/chart" Target="../charts/chart76.xml"/><Relationship Id="rId9" Type="http://schemas.openxmlformats.org/officeDocument/2006/relationships/chart" Target="../charts/chart81.xml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6.xml"/><Relationship Id="rId2" Type="http://schemas.openxmlformats.org/officeDocument/2006/relationships/chart" Target="../charts/chart85.xml"/><Relationship Id="rId1" Type="http://schemas.openxmlformats.org/officeDocument/2006/relationships/chart" Target="../charts/chart84.xml"/><Relationship Id="rId5" Type="http://schemas.openxmlformats.org/officeDocument/2006/relationships/chart" Target="../charts/chart88.xml"/><Relationship Id="rId4" Type="http://schemas.openxmlformats.org/officeDocument/2006/relationships/chart" Target="../charts/chart87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png"/><Relationship Id="rId2" Type="http://schemas.openxmlformats.org/officeDocument/2006/relationships/image" Target="../media/image30.png"/><Relationship Id="rId1" Type="http://schemas.openxmlformats.org/officeDocument/2006/relationships/image" Target="../media/image29.png"/><Relationship Id="rId5" Type="http://schemas.openxmlformats.org/officeDocument/2006/relationships/image" Target="../media/image33.png"/><Relationship Id="rId4" Type="http://schemas.openxmlformats.org/officeDocument/2006/relationships/image" Target="../media/image32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0.xml"/><Relationship Id="rId1" Type="http://schemas.openxmlformats.org/officeDocument/2006/relationships/chart" Target="../charts/chart89.xml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5.png"/><Relationship Id="rId1" Type="http://schemas.openxmlformats.org/officeDocument/2006/relationships/image" Target="../media/image34.png"/></Relationships>
</file>

<file path=xl/drawings/_rels/drawing2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8.xml"/><Relationship Id="rId3" Type="http://schemas.openxmlformats.org/officeDocument/2006/relationships/chart" Target="../charts/chart93.xml"/><Relationship Id="rId7" Type="http://schemas.openxmlformats.org/officeDocument/2006/relationships/chart" Target="../charts/chart97.xml"/><Relationship Id="rId2" Type="http://schemas.openxmlformats.org/officeDocument/2006/relationships/chart" Target="../charts/chart92.xml"/><Relationship Id="rId1" Type="http://schemas.openxmlformats.org/officeDocument/2006/relationships/chart" Target="../charts/chart91.xml"/><Relationship Id="rId6" Type="http://schemas.openxmlformats.org/officeDocument/2006/relationships/chart" Target="../charts/chart96.xml"/><Relationship Id="rId11" Type="http://schemas.openxmlformats.org/officeDocument/2006/relationships/chart" Target="../charts/chart101.xml"/><Relationship Id="rId5" Type="http://schemas.openxmlformats.org/officeDocument/2006/relationships/chart" Target="../charts/chart95.xml"/><Relationship Id="rId10" Type="http://schemas.openxmlformats.org/officeDocument/2006/relationships/chart" Target="../charts/chart100.xml"/><Relationship Id="rId4" Type="http://schemas.openxmlformats.org/officeDocument/2006/relationships/chart" Target="../charts/chart94.xml"/><Relationship Id="rId9" Type="http://schemas.openxmlformats.org/officeDocument/2006/relationships/chart" Target="../charts/chart99.xml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4.xml"/><Relationship Id="rId2" Type="http://schemas.openxmlformats.org/officeDocument/2006/relationships/chart" Target="../charts/chart103.xml"/><Relationship Id="rId1" Type="http://schemas.openxmlformats.org/officeDocument/2006/relationships/chart" Target="../charts/chart102.xml"/><Relationship Id="rId5" Type="http://schemas.openxmlformats.org/officeDocument/2006/relationships/chart" Target="../charts/chart106.xml"/><Relationship Id="rId4" Type="http://schemas.openxmlformats.org/officeDocument/2006/relationships/chart" Target="../charts/chart105.xml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8.png"/><Relationship Id="rId2" Type="http://schemas.openxmlformats.org/officeDocument/2006/relationships/image" Target="../media/image37.png"/><Relationship Id="rId1" Type="http://schemas.openxmlformats.org/officeDocument/2006/relationships/image" Target="../media/image36.png"/><Relationship Id="rId5" Type="http://schemas.openxmlformats.org/officeDocument/2006/relationships/image" Target="../media/image40.png"/><Relationship Id="rId4" Type="http://schemas.openxmlformats.org/officeDocument/2006/relationships/image" Target="../media/image39.pn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8.xml"/><Relationship Id="rId1" Type="http://schemas.openxmlformats.org/officeDocument/2006/relationships/chart" Target="../charts/chart107.xml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2.png"/><Relationship Id="rId1" Type="http://schemas.openxmlformats.org/officeDocument/2006/relationships/image" Target="../media/image41.png"/></Relationships>
</file>

<file path=xl/drawings/_rels/drawing3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6.xml"/><Relationship Id="rId3" Type="http://schemas.openxmlformats.org/officeDocument/2006/relationships/chart" Target="../charts/chart111.xml"/><Relationship Id="rId7" Type="http://schemas.openxmlformats.org/officeDocument/2006/relationships/chart" Target="../charts/chart115.xml"/><Relationship Id="rId2" Type="http://schemas.openxmlformats.org/officeDocument/2006/relationships/chart" Target="../charts/chart110.xml"/><Relationship Id="rId1" Type="http://schemas.openxmlformats.org/officeDocument/2006/relationships/chart" Target="../charts/chart109.xml"/><Relationship Id="rId6" Type="http://schemas.openxmlformats.org/officeDocument/2006/relationships/chart" Target="../charts/chart114.xml"/><Relationship Id="rId11" Type="http://schemas.openxmlformats.org/officeDocument/2006/relationships/chart" Target="../charts/chart119.xml"/><Relationship Id="rId5" Type="http://schemas.openxmlformats.org/officeDocument/2006/relationships/chart" Target="../charts/chart113.xml"/><Relationship Id="rId10" Type="http://schemas.openxmlformats.org/officeDocument/2006/relationships/chart" Target="../charts/chart118.xml"/><Relationship Id="rId4" Type="http://schemas.openxmlformats.org/officeDocument/2006/relationships/chart" Target="../charts/chart112.xml"/><Relationship Id="rId9" Type="http://schemas.openxmlformats.org/officeDocument/2006/relationships/chart" Target="../charts/chart117.xml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2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5" Type="http://schemas.openxmlformats.org/officeDocument/2006/relationships/chart" Target="../charts/chart124.xml"/><Relationship Id="rId4" Type="http://schemas.openxmlformats.org/officeDocument/2006/relationships/chart" Target="../charts/chart123.xml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png"/><Relationship Id="rId2" Type="http://schemas.openxmlformats.org/officeDocument/2006/relationships/image" Target="../media/image44.png"/><Relationship Id="rId1" Type="http://schemas.openxmlformats.org/officeDocument/2006/relationships/image" Target="../media/image43.png"/><Relationship Id="rId5" Type="http://schemas.openxmlformats.org/officeDocument/2006/relationships/image" Target="../media/image47.png"/><Relationship Id="rId4" Type="http://schemas.openxmlformats.org/officeDocument/2006/relationships/image" Target="../media/image46.png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6.xml"/><Relationship Id="rId1" Type="http://schemas.openxmlformats.org/officeDocument/2006/relationships/chart" Target="../charts/chart125.xml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9.png"/><Relationship Id="rId1" Type="http://schemas.openxmlformats.org/officeDocument/2006/relationships/image" Target="../media/image48.png"/></Relationships>
</file>

<file path=xl/drawings/_rels/drawing3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4.xml"/><Relationship Id="rId3" Type="http://schemas.openxmlformats.org/officeDocument/2006/relationships/chart" Target="../charts/chart129.xml"/><Relationship Id="rId7" Type="http://schemas.openxmlformats.org/officeDocument/2006/relationships/chart" Target="../charts/chart133.xml"/><Relationship Id="rId2" Type="http://schemas.openxmlformats.org/officeDocument/2006/relationships/chart" Target="../charts/chart128.xml"/><Relationship Id="rId1" Type="http://schemas.openxmlformats.org/officeDocument/2006/relationships/chart" Target="../charts/chart127.xml"/><Relationship Id="rId6" Type="http://schemas.openxmlformats.org/officeDocument/2006/relationships/chart" Target="../charts/chart132.xml"/><Relationship Id="rId11" Type="http://schemas.openxmlformats.org/officeDocument/2006/relationships/chart" Target="../charts/chart137.xml"/><Relationship Id="rId5" Type="http://schemas.openxmlformats.org/officeDocument/2006/relationships/chart" Target="../charts/chart131.xml"/><Relationship Id="rId10" Type="http://schemas.openxmlformats.org/officeDocument/2006/relationships/chart" Target="../charts/chart136.xml"/><Relationship Id="rId4" Type="http://schemas.openxmlformats.org/officeDocument/2006/relationships/chart" Target="../charts/chart130.xml"/><Relationship Id="rId9" Type="http://schemas.openxmlformats.org/officeDocument/2006/relationships/chart" Target="../charts/chart135.xml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0.xml"/><Relationship Id="rId2" Type="http://schemas.openxmlformats.org/officeDocument/2006/relationships/chart" Target="../charts/chart139.xml"/><Relationship Id="rId1" Type="http://schemas.openxmlformats.org/officeDocument/2006/relationships/chart" Target="../charts/chart138.xml"/><Relationship Id="rId5" Type="http://schemas.openxmlformats.org/officeDocument/2006/relationships/chart" Target="../charts/chart142.xml"/><Relationship Id="rId4" Type="http://schemas.openxmlformats.org/officeDocument/2006/relationships/chart" Target="../charts/chart141.xml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png"/><Relationship Id="rId2" Type="http://schemas.openxmlformats.org/officeDocument/2006/relationships/image" Target="../media/image51.png"/><Relationship Id="rId1" Type="http://schemas.openxmlformats.org/officeDocument/2006/relationships/image" Target="../media/image50.png"/><Relationship Id="rId5" Type="http://schemas.openxmlformats.org/officeDocument/2006/relationships/image" Target="../media/image54.png"/><Relationship Id="rId4" Type="http://schemas.openxmlformats.org/officeDocument/2006/relationships/image" Target="../media/image53.png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4.xml"/><Relationship Id="rId1" Type="http://schemas.openxmlformats.org/officeDocument/2006/relationships/chart" Target="../charts/chart143.xml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6.png"/><Relationship Id="rId1" Type="http://schemas.openxmlformats.org/officeDocument/2006/relationships/image" Target="../media/image55.png"/></Relationships>
</file>

<file path=xl/drawings/_rels/drawing4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2.xml"/><Relationship Id="rId3" Type="http://schemas.openxmlformats.org/officeDocument/2006/relationships/chart" Target="../charts/chart147.xml"/><Relationship Id="rId7" Type="http://schemas.openxmlformats.org/officeDocument/2006/relationships/chart" Target="../charts/chart151.xml"/><Relationship Id="rId2" Type="http://schemas.openxmlformats.org/officeDocument/2006/relationships/chart" Target="../charts/chart146.xml"/><Relationship Id="rId1" Type="http://schemas.openxmlformats.org/officeDocument/2006/relationships/chart" Target="../charts/chart145.xml"/><Relationship Id="rId6" Type="http://schemas.openxmlformats.org/officeDocument/2006/relationships/chart" Target="../charts/chart150.xml"/><Relationship Id="rId11" Type="http://schemas.openxmlformats.org/officeDocument/2006/relationships/chart" Target="../charts/chart155.xml"/><Relationship Id="rId5" Type="http://schemas.openxmlformats.org/officeDocument/2006/relationships/chart" Target="../charts/chart149.xml"/><Relationship Id="rId10" Type="http://schemas.openxmlformats.org/officeDocument/2006/relationships/chart" Target="../charts/chart154.xml"/><Relationship Id="rId4" Type="http://schemas.openxmlformats.org/officeDocument/2006/relationships/chart" Target="../charts/chart148.xml"/><Relationship Id="rId9" Type="http://schemas.openxmlformats.org/officeDocument/2006/relationships/chart" Target="../charts/chart153.xml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8.xml"/><Relationship Id="rId2" Type="http://schemas.openxmlformats.org/officeDocument/2006/relationships/chart" Target="../charts/chart157.xml"/><Relationship Id="rId1" Type="http://schemas.openxmlformats.org/officeDocument/2006/relationships/chart" Target="../charts/chart156.xml"/><Relationship Id="rId5" Type="http://schemas.openxmlformats.org/officeDocument/2006/relationships/chart" Target="../charts/chart160.xml"/><Relationship Id="rId4" Type="http://schemas.openxmlformats.org/officeDocument/2006/relationships/chart" Target="../charts/chart159.xml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9.png"/><Relationship Id="rId2" Type="http://schemas.openxmlformats.org/officeDocument/2006/relationships/image" Target="../media/image58.png"/><Relationship Id="rId1" Type="http://schemas.openxmlformats.org/officeDocument/2006/relationships/image" Target="../media/image57.png"/><Relationship Id="rId5" Type="http://schemas.openxmlformats.org/officeDocument/2006/relationships/image" Target="../media/image61.png"/><Relationship Id="rId4" Type="http://schemas.openxmlformats.org/officeDocument/2006/relationships/image" Target="../media/image60.png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2.xml"/><Relationship Id="rId1" Type="http://schemas.openxmlformats.org/officeDocument/2006/relationships/chart" Target="../charts/chart161.xml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3.png"/><Relationship Id="rId1" Type="http://schemas.openxmlformats.org/officeDocument/2006/relationships/image" Target="../media/image62.png"/></Relationships>
</file>

<file path=xl/drawings/_rels/drawing4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0.xml"/><Relationship Id="rId3" Type="http://schemas.openxmlformats.org/officeDocument/2006/relationships/chart" Target="../charts/chart165.xml"/><Relationship Id="rId7" Type="http://schemas.openxmlformats.org/officeDocument/2006/relationships/chart" Target="../charts/chart169.xml"/><Relationship Id="rId2" Type="http://schemas.openxmlformats.org/officeDocument/2006/relationships/chart" Target="../charts/chart164.xml"/><Relationship Id="rId1" Type="http://schemas.openxmlformats.org/officeDocument/2006/relationships/chart" Target="../charts/chart163.xml"/><Relationship Id="rId6" Type="http://schemas.openxmlformats.org/officeDocument/2006/relationships/chart" Target="../charts/chart168.xml"/><Relationship Id="rId11" Type="http://schemas.openxmlformats.org/officeDocument/2006/relationships/chart" Target="../charts/chart173.xml"/><Relationship Id="rId5" Type="http://schemas.openxmlformats.org/officeDocument/2006/relationships/chart" Target="../charts/chart167.xml"/><Relationship Id="rId10" Type="http://schemas.openxmlformats.org/officeDocument/2006/relationships/chart" Target="../charts/chart172.xml"/><Relationship Id="rId4" Type="http://schemas.openxmlformats.org/officeDocument/2006/relationships/chart" Target="../charts/chart166.xml"/><Relationship Id="rId9" Type="http://schemas.openxmlformats.org/officeDocument/2006/relationships/chart" Target="../charts/chart171.xml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6.xml"/><Relationship Id="rId2" Type="http://schemas.openxmlformats.org/officeDocument/2006/relationships/chart" Target="../charts/chart175.xml"/><Relationship Id="rId1" Type="http://schemas.openxmlformats.org/officeDocument/2006/relationships/chart" Target="../charts/chart174.xml"/><Relationship Id="rId5" Type="http://schemas.openxmlformats.org/officeDocument/2006/relationships/chart" Target="../charts/chart178.xml"/><Relationship Id="rId4" Type="http://schemas.openxmlformats.org/officeDocument/2006/relationships/chart" Target="../charts/chart177.xml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png"/><Relationship Id="rId2" Type="http://schemas.openxmlformats.org/officeDocument/2006/relationships/image" Target="../media/image65.png"/><Relationship Id="rId1" Type="http://schemas.openxmlformats.org/officeDocument/2006/relationships/image" Target="../media/image64.png"/><Relationship Id="rId5" Type="http://schemas.openxmlformats.org/officeDocument/2006/relationships/image" Target="../media/image68.png"/><Relationship Id="rId4" Type="http://schemas.openxmlformats.org/officeDocument/2006/relationships/image" Target="../media/image67.png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0.xml"/><Relationship Id="rId1" Type="http://schemas.openxmlformats.org/officeDocument/2006/relationships/chart" Target="../charts/chart179.xml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0.png"/><Relationship Id="rId1" Type="http://schemas.openxmlformats.org/officeDocument/2006/relationships/image" Target="../media/image69.png"/></Relationships>
</file>

<file path=xl/drawings/_rels/drawing5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88.xml"/><Relationship Id="rId3" Type="http://schemas.openxmlformats.org/officeDocument/2006/relationships/chart" Target="../charts/chart183.xml"/><Relationship Id="rId7" Type="http://schemas.openxmlformats.org/officeDocument/2006/relationships/chart" Target="../charts/chart187.xml"/><Relationship Id="rId2" Type="http://schemas.openxmlformats.org/officeDocument/2006/relationships/chart" Target="../charts/chart182.xml"/><Relationship Id="rId1" Type="http://schemas.openxmlformats.org/officeDocument/2006/relationships/chart" Target="../charts/chart181.xml"/><Relationship Id="rId6" Type="http://schemas.openxmlformats.org/officeDocument/2006/relationships/chart" Target="../charts/chart186.xml"/><Relationship Id="rId11" Type="http://schemas.openxmlformats.org/officeDocument/2006/relationships/chart" Target="../charts/chart191.xml"/><Relationship Id="rId5" Type="http://schemas.openxmlformats.org/officeDocument/2006/relationships/chart" Target="../charts/chart185.xml"/><Relationship Id="rId10" Type="http://schemas.openxmlformats.org/officeDocument/2006/relationships/chart" Target="../charts/chart190.xml"/><Relationship Id="rId4" Type="http://schemas.openxmlformats.org/officeDocument/2006/relationships/chart" Target="../charts/chart184.xml"/><Relationship Id="rId9" Type="http://schemas.openxmlformats.org/officeDocument/2006/relationships/chart" Target="../charts/chart189.xml"/></Relationships>
</file>

<file path=xl/drawings/_rels/drawing5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4.xml"/><Relationship Id="rId2" Type="http://schemas.openxmlformats.org/officeDocument/2006/relationships/chart" Target="../charts/chart193.xml"/><Relationship Id="rId1" Type="http://schemas.openxmlformats.org/officeDocument/2006/relationships/chart" Target="../charts/chart192.xml"/><Relationship Id="rId5" Type="http://schemas.openxmlformats.org/officeDocument/2006/relationships/chart" Target="../charts/chart196.xml"/><Relationship Id="rId4" Type="http://schemas.openxmlformats.org/officeDocument/2006/relationships/chart" Target="../charts/chart195.xml"/></Relationships>
</file>

<file path=xl/drawings/_rels/drawing5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png"/><Relationship Id="rId2" Type="http://schemas.openxmlformats.org/officeDocument/2006/relationships/image" Target="../media/image72.png"/><Relationship Id="rId1" Type="http://schemas.openxmlformats.org/officeDocument/2006/relationships/image" Target="../media/image71.png"/><Relationship Id="rId5" Type="http://schemas.openxmlformats.org/officeDocument/2006/relationships/image" Target="../media/image75.png"/><Relationship Id="rId4" Type="http://schemas.openxmlformats.org/officeDocument/2006/relationships/image" Target="../media/image74.png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8.xml"/><Relationship Id="rId1" Type="http://schemas.openxmlformats.org/officeDocument/2006/relationships/chart" Target="../charts/chart197.xml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7.png"/><Relationship Id="rId1" Type="http://schemas.openxmlformats.org/officeDocument/2006/relationships/image" Target="../media/image76.png"/></Relationships>
</file>

<file path=xl/drawings/_rels/drawing5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6.xml"/><Relationship Id="rId3" Type="http://schemas.openxmlformats.org/officeDocument/2006/relationships/chart" Target="../charts/chart201.xml"/><Relationship Id="rId7" Type="http://schemas.openxmlformats.org/officeDocument/2006/relationships/chart" Target="../charts/chart205.xml"/><Relationship Id="rId2" Type="http://schemas.openxmlformats.org/officeDocument/2006/relationships/chart" Target="../charts/chart200.xml"/><Relationship Id="rId1" Type="http://schemas.openxmlformats.org/officeDocument/2006/relationships/chart" Target="../charts/chart199.xml"/><Relationship Id="rId6" Type="http://schemas.openxmlformats.org/officeDocument/2006/relationships/chart" Target="../charts/chart204.xml"/><Relationship Id="rId11" Type="http://schemas.openxmlformats.org/officeDocument/2006/relationships/chart" Target="../charts/chart209.xml"/><Relationship Id="rId5" Type="http://schemas.openxmlformats.org/officeDocument/2006/relationships/chart" Target="../charts/chart203.xml"/><Relationship Id="rId10" Type="http://schemas.openxmlformats.org/officeDocument/2006/relationships/chart" Target="../charts/chart208.xml"/><Relationship Id="rId4" Type="http://schemas.openxmlformats.org/officeDocument/2006/relationships/chart" Target="../charts/chart202.xml"/><Relationship Id="rId9" Type="http://schemas.openxmlformats.org/officeDocument/2006/relationships/chart" Target="../charts/chart207.xml"/></Relationships>
</file>

<file path=xl/drawings/_rels/drawing5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2.xml"/><Relationship Id="rId2" Type="http://schemas.openxmlformats.org/officeDocument/2006/relationships/chart" Target="../charts/chart211.xml"/><Relationship Id="rId1" Type="http://schemas.openxmlformats.org/officeDocument/2006/relationships/chart" Target="../charts/chart210.xml"/><Relationship Id="rId5" Type="http://schemas.openxmlformats.org/officeDocument/2006/relationships/chart" Target="../charts/chart214.xml"/><Relationship Id="rId4" Type="http://schemas.openxmlformats.org/officeDocument/2006/relationships/chart" Target="../charts/chart213.xml"/></Relationships>
</file>

<file path=xl/drawings/_rels/drawing58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png"/><Relationship Id="rId2" Type="http://schemas.openxmlformats.org/officeDocument/2006/relationships/image" Target="../media/image79.png"/><Relationship Id="rId1" Type="http://schemas.openxmlformats.org/officeDocument/2006/relationships/image" Target="../media/image78.png"/><Relationship Id="rId5" Type="http://schemas.openxmlformats.org/officeDocument/2006/relationships/image" Target="../media/image82.png"/><Relationship Id="rId4" Type="http://schemas.openxmlformats.org/officeDocument/2006/relationships/image" Target="../media/image81.png"/></Relationships>
</file>

<file path=xl/drawings/_rels/drawing5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6.xml"/><Relationship Id="rId1" Type="http://schemas.openxmlformats.org/officeDocument/2006/relationships/chart" Target="../charts/chart215.xml"/></Relationships>
</file>

<file path=xl/drawings/_rels/drawing6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4.png"/><Relationship Id="rId1" Type="http://schemas.openxmlformats.org/officeDocument/2006/relationships/image" Target="../media/image83.png"/></Relationships>
</file>

<file path=xl/drawings/_rels/drawing6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4.xml"/><Relationship Id="rId3" Type="http://schemas.openxmlformats.org/officeDocument/2006/relationships/chart" Target="../charts/chart219.xml"/><Relationship Id="rId7" Type="http://schemas.openxmlformats.org/officeDocument/2006/relationships/chart" Target="../charts/chart223.xml"/><Relationship Id="rId2" Type="http://schemas.openxmlformats.org/officeDocument/2006/relationships/chart" Target="../charts/chart218.xml"/><Relationship Id="rId1" Type="http://schemas.openxmlformats.org/officeDocument/2006/relationships/chart" Target="../charts/chart217.xml"/><Relationship Id="rId6" Type="http://schemas.openxmlformats.org/officeDocument/2006/relationships/chart" Target="../charts/chart222.xml"/><Relationship Id="rId11" Type="http://schemas.openxmlformats.org/officeDocument/2006/relationships/chart" Target="../charts/chart227.xml"/><Relationship Id="rId5" Type="http://schemas.openxmlformats.org/officeDocument/2006/relationships/chart" Target="../charts/chart221.xml"/><Relationship Id="rId10" Type="http://schemas.openxmlformats.org/officeDocument/2006/relationships/chart" Target="../charts/chart226.xml"/><Relationship Id="rId4" Type="http://schemas.openxmlformats.org/officeDocument/2006/relationships/chart" Target="../charts/chart220.xml"/><Relationship Id="rId9" Type="http://schemas.openxmlformats.org/officeDocument/2006/relationships/chart" Target="../charts/chart225.xml"/></Relationships>
</file>

<file path=xl/drawings/_rels/drawing6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0.xml"/><Relationship Id="rId2" Type="http://schemas.openxmlformats.org/officeDocument/2006/relationships/chart" Target="../charts/chart229.xml"/><Relationship Id="rId1" Type="http://schemas.openxmlformats.org/officeDocument/2006/relationships/chart" Target="../charts/chart228.xml"/><Relationship Id="rId5" Type="http://schemas.openxmlformats.org/officeDocument/2006/relationships/chart" Target="../charts/chart232.xml"/><Relationship Id="rId4" Type="http://schemas.openxmlformats.org/officeDocument/2006/relationships/chart" Target="../charts/chart231.xml"/></Relationships>
</file>

<file path=xl/drawings/_rels/drawing6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7.png"/><Relationship Id="rId2" Type="http://schemas.openxmlformats.org/officeDocument/2006/relationships/image" Target="../media/image86.png"/><Relationship Id="rId1" Type="http://schemas.openxmlformats.org/officeDocument/2006/relationships/image" Target="../media/image85.png"/><Relationship Id="rId5" Type="http://schemas.openxmlformats.org/officeDocument/2006/relationships/image" Target="../media/image89.png"/><Relationship Id="rId4" Type="http://schemas.openxmlformats.org/officeDocument/2006/relationships/image" Target="../media/image88.png"/></Relationships>
</file>

<file path=xl/drawings/_rels/drawing6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4.xml"/><Relationship Id="rId1" Type="http://schemas.openxmlformats.org/officeDocument/2006/relationships/chart" Target="../charts/chart233.xml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1.png"/><Relationship Id="rId1" Type="http://schemas.openxmlformats.org/officeDocument/2006/relationships/image" Target="../media/image9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5225"/>
          <a:ext cx="2075559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23315" y="185225"/>
          <a:ext cx="2075559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77031" y="185225"/>
          <a:ext cx="2075558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31537" y="185225"/>
          <a:ext cx="2075559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83728" y="185225"/>
          <a:ext cx="207825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9524</xdr:rowOff>
    </xdr:from>
    <xdr:to>
      <xdr:col>9</xdr:col>
      <xdr:colOff>190498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428625</xdr:colOff>
      <xdr:row>0</xdr:row>
      <xdr:rowOff>180975</xdr:rowOff>
    </xdr:from>
    <xdr:to>
      <xdr:col>18</xdr:col>
      <xdr:colOff>600073</xdr:colOff>
      <xdr:row>22</xdr:row>
      <xdr:rowOff>142876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</xdr:colOff>
      <xdr:row>24</xdr:row>
      <xdr:rowOff>57151</xdr:rowOff>
    </xdr:from>
    <xdr:to>
      <xdr:col>9</xdr:col>
      <xdr:colOff>190498</xdr:colOff>
      <xdr:row>46</xdr:row>
      <xdr:rowOff>19052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428625</xdr:colOff>
      <xdr:row>24</xdr:row>
      <xdr:rowOff>57151</xdr:rowOff>
    </xdr:from>
    <xdr:to>
      <xdr:col>18</xdr:col>
      <xdr:colOff>600073</xdr:colOff>
      <xdr:row>46</xdr:row>
      <xdr:rowOff>19052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19050</xdr:colOff>
      <xdr:row>47</xdr:row>
      <xdr:rowOff>19051</xdr:rowOff>
    </xdr:from>
    <xdr:to>
      <xdr:col>9</xdr:col>
      <xdr:colOff>190498</xdr:colOff>
      <xdr:row>68</xdr:row>
      <xdr:rowOff>171452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180975</xdr:rowOff>
    </xdr:from>
    <xdr:to>
      <xdr:col>9</xdr:col>
      <xdr:colOff>238125</xdr:colOff>
      <xdr:row>22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419100</xdr:colOff>
      <xdr:row>1</xdr:row>
      <xdr:rowOff>0</xdr:rowOff>
    </xdr:from>
    <xdr:to>
      <xdr:col>19</xdr:col>
      <xdr:colOff>9525</xdr:colOff>
      <xdr:row>22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05500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38100</xdr:colOff>
      <xdr:row>23</xdr:row>
      <xdr:rowOff>171450</xdr:rowOff>
    </xdr:from>
    <xdr:to>
      <xdr:col>9</xdr:col>
      <xdr:colOff>238125</xdr:colOff>
      <xdr:row>45</xdr:row>
      <xdr:rowOff>161925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419100</xdr:colOff>
      <xdr:row>23</xdr:row>
      <xdr:rowOff>171450</xdr:rowOff>
    </xdr:from>
    <xdr:to>
      <xdr:col>19</xdr:col>
      <xdr:colOff>9525</xdr:colOff>
      <xdr:row>45</xdr:row>
      <xdr:rowOff>161925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05500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38100</xdr:colOff>
      <xdr:row>46</xdr:row>
      <xdr:rowOff>180975</xdr:rowOff>
    </xdr:from>
    <xdr:to>
      <xdr:col>9</xdr:col>
      <xdr:colOff>238125</xdr:colOff>
      <xdr:row>68</xdr:row>
      <xdr:rowOff>171450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100" y="8943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190499</xdr:rowOff>
    </xdr:from>
    <xdr:to>
      <xdr:col>9</xdr:col>
      <xdr:colOff>295275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123827</xdr:colOff>
      <xdr:row>24</xdr:row>
      <xdr:rowOff>9525</xdr:rowOff>
    </xdr:from>
    <xdr:to>
      <xdr:col>9</xdr:col>
      <xdr:colOff>295275</xdr:colOff>
      <xdr:row>45</xdr:row>
      <xdr:rowOff>161926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180975</xdr:rowOff>
    </xdr:from>
    <xdr:to>
      <xdr:col>9</xdr:col>
      <xdr:colOff>285750</xdr:colOff>
      <xdr:row>22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23</xdr:row>
      <xdr:rowOff>171450</xdr:rowOff>
    </xdr:from>
    <xdr:to>
      <xdr:col>9</xdr:col>
      <xdr:colOff>285750</xdr:colOff>
      <xdr:row>45</xdr:row>
      <xdr:rowOff>161925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152401</xdr:colOff>
      <xdr:row>0</xdr:row>
      <xdr:rowOff>190499</xdr:rowOff>
    </xdr:from>
    <xdr:to>
      <xdr:col>18</xdr:col>
      <xdr:colOff>352425</xdr:colOff>
      <xdr:row>13</xdr:row>
      <xdr:rowOff>142875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86801" y="190499"/>
          <a:ext cx="2638424" cy="24288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533399</xdr:colOff>
      <xdr:row>1</xdr:row>
      <xdr:rowOff>0</xdr:rowOff>
    </xdr:from>
    <xdr:to>
      <xdr:col>14</xdr:col>
      <xdr:colOff>142874</xdr:colOff>
      <xdr:row>13</xdr:row>
      <xdr:rowOff>133350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19799" y="190500"/>
          <a:ext cx="2657475" cy="2419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5225"/>
          <a:ext cx="2075559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23315" y="185225"/>
          <a:ext cx="2075559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77031" y="185225"/>
          <a:ext cx="2075558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31537" y="185225"/>
          <a:ext cx="2075559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83728" y="185225"/>
          <a:ext cx="2085289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85727</xdr:colOff>
      <xdr:row>1</xdr:row>
      <xdr:rowOff>0</xdr:rowOff>
    </xdr:from>
    <xdr:to>
      <xdr:col>9</xdr:col>
      <xdr:colOff>257175</xdr:colOff>
      <xdr:row>22</xdr:row>
      <xdr:rowOff>152401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438150</xdr:colOff>
      <xdr:row>1</xdr:row>
      <xdr:rowOff>0</xdr:rowOff>
    </xdr:from>
    <xdr:to>
      <xdr:col>18</xdr:col>
      <xdr:colOff>609598</xdr:colOff>
      <xdr:row>22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85727</xdr:colOff>
      <xdr:row>24</xdr:row>
      <xdr:rowOff>0</xdr:rowOff>
    </xdr:from>
    <xdr:to>
      <xdr:col>9</xdr:col>
      <xdr:colOff>257175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438150</xdr:colOff>
      <xdr:row>24</xdr:row>
      <xdr:rowOff>1</xdr:rowOff>
    </xdr:from>
    <xdr:to>
      <xdr:col>18</xdr:col>
      <xdr:colOff>609598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85727</xdr:colOff>
      <xdr:row>47</xdr:row>
      <xdr:rowOff>0</xdr:rowOff>
    </xdr:from>
    <xdr:to>
      <xdr:col>9</xdr:col>
      <xdr:colOff>257175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0</xdr:rowOff>
    </xdr:from>
    <xdr:to>
      <xdr:col>9</xdr:col>
      <xdr:colOff>228600</xdr:colOff>
      <xdr:row>22</xdr:row>
      <xdr:rowOff>180975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352425</xdr:colOff>
      <xdr:row>1</xdr:row>
      <xdr:rowOff>0</xdr:rowOff>
    </xdr:from>
    <xdr:to>
      <xdr:col>18</xdr:col>
      <xdr:colOff>552450</xdr:colOff>
      <xdr:row>22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388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28575</xdr:colOff>
      <xdr:row>24</xdr:row>
      <xdr:rowOff>0</xdr:rowOff>
    </xdr:from>
    <xdr:to>
      <xdr:col>9</xdr:col>
      <xdr:colOff>228600</xdr:colOff>
      <xdr:row>45</xdr:row>
      <xdr:rowOff>180975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5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352425</xdr:colOff>
      <xdr:row>24</xdr:row>
      <xdr:rowOff>0</xdr:rowOff>
    </xdr:from>
    <xdr:to>
      <xdr:col>18</xdr:col>
      <xdr:colOff>552450</xdr:colOff>
      <xdr:row>45</xdr:row>
      <xdr:rowOff>180975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8388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28575</xdr:colOff>
      <xdr:row>46</xdr:row>
      <xdr:rowOff>180975</xdr:rowOff>
    </xdr:from>
    <xdr:to>
      <xdr:col>9</xdr:col>
      <xdr:colOff>228600</xdr:colOff>
      <xdr:row>68</xdr:row>
      <xdr:rowOff>171450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8943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66677</xdr:colOff>
      <xdr:row>0</xdr:row>
      <xdr:rowOff>180974</xdr:rowOff>
    </xdr:from>
    <xdr:to>
      <xdr:col>9</xdr:col>
      <xdr:colOff>238125</xdr:colOff>
      <xdr:row>22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66677</xdr:colOff>
      <xdr:row>24</xdr:row>
      <xdr:rowOff>0</xdr:rowOff>
    </xdr:from>
    <xdr:to>
      <xdr:col>9</xdr:col>
      <xdr:colOff>238125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180975</xdr:rowOff>
    </xdr:from>
    <xdr:to>
      <xdr:col>9</xdr:col>
      <xdr:colOff>257175</xdr:colOff>
      <xdr:row>22</xdr:row>
      <xdr:rowOff>171450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57150</xdr:colOff>
      <xdr:row>23</xdr:row>
      <xdr:rowOff>171450</xdr:rowOff>
    </xdr:from>
    <xdr:to>
      <xdr:col>9</xdr:col>
      <xdr:colOff>257175</xdr:colOff>
      <xdr:row>45</xdr:row>
      <xdr:rowOff>161925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5225"/>
          <a:ext cx="2075559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23315" y="185225"/>
          <a:ext cx="2075559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77031" y="185225"/>
          <a:ext cx="2075558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31537" y="185225"/>
          <a:ext cx="2075559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83728" y="185225"/>
          <a:ext cx="207825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85727</xdr:colOff>
      <xdr:row>1</xdr:row>
      <xdr:rowOff>9524</xdr:rowOff>
    </xdr:from>
    <xdr:to>
      <xdr:col>9</xdr:col>
      <xdr:colOff>257175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428625</xdr:colOff>
      <xdr:row>1</xdr:row>
      <xdr:rowOff>0</xdr:rowOff>
    </xdr:from>
    <xdr:to>
      <xdr:col>18</xdr:col>
      <xdr:colOff>600073</xdr:colOff>
      <xdr:row>22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85727</xdr:colOff>
      <xdr:row>24</xdr:row>
      <xdr:rowOff>0</xdr:rowOff>
    </xdr:from>
    <xdr:to>
      <xdr:col>9</xdr:col>
      <xdr:colOff>257175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428625</xdr:colOff>
      <xdr:row>24</xdr:row>
      <xdr:rowOff>1</xdr:rowOff>
    </xdr:from>
    <xdr:to>
      <xdr:col>18</xdr:col>
      <xdr:colOff>600073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85727</xdr:colOff>
      <xdr:row>47</xdr:row>
      <xdr:rowOff>0</xdr:rowOff>
    </xdr:from>
    <xdr:to>
      <xdr:col>9</xdr:col>
      <xdr:colOff>257175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0</xdr:rowOff>
    </xdr:from>
    <xdr:to>
      <xdr:col>9</xdr:col>
      <xdr:colOff>247650</xdr:colOff>
      <xdr:row>22</xdr:row>
      <xdr:rowOff>180975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47625</xdr:colOff>
      <xdr:row>23</xdr:row>
      <xdr:rowOff>180975</xdr:rowOff>
    </xdr:from>
    <xdr:to>
      <xdr:col>9</xdr:col>
      <xdr:colOff>247650</xdr:colOff>
      <xdr:row>45</xdr:row>
      <xdr:rowOff>171450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7625" y="45624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23</xdr:row>
      <xdr:rowOff>180975</xdr:rowOff>
    </xdr:from>
    <xdr:to>
      <xdr:col>19</xdr:col>
      <xdr:colOff>19050</xdr:colOff>
      <xdr:row>45</xdr:row>
      <xdr:rowOff>171450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624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47625</xdr:colOff>
      <xdr:row>46</xdr:row>
      <xdr:rowOff>180975</xdr:rowOff>
    </xdr:from>
    <xdr:to>
      <xdr:col>9</xdr:col>
      <xdr:colOff>247650</xdr:colOff>
      <xdr:row>68</xdr:row>
      <xdr:rowOff>171450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7625" y="8943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95252</xdr:colOff>
      <xdr:row>0</xdr:row>
      <xdr:rowOff>190499</xdr:rowOff>
    </xdr:from>
    <xdr:to>
      <xdr:col>9</xdr:col>
      <xdr:colOff>266700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95252</xdr:colOff>
      <xdr:row>24</xdr:row>
      <xdr:rowOff>0</xdr:rowOff>
    </xdr:from>
    <xdr:to>
      <xdr:col>9</xdr:col>
      <xdr:colOff>266700</xdr:colOff>
      <xdr:row>45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171450</xdr:rowOff>
    </xdr:from>
    <xdr:to>
      <xdr:col>9</xdr:col>
      <xdr:colOff>247650</xdr:colOff>
      <xdr:row>22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1714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47625</xdr:colOff>
      <xdr:row>24</xdr:row>
      <xdr:rowOff>0</xdr:rowOff>
    </xdr:from>
    <xdr:to>
      <xdr:col>9</xdr:col>
      <xdr:colOff>247650</xdr:colOff>
      <xdr:row>45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76202</xdr:colOff>
      <xdr:row>1</xdr:row>
      <xdr:rowOff>9524</xdr:rowOff>
    </xdr:from>
    <xdr:to>
      <xdr:col>9</xdr:col>
      <xdr:colOff>247650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466725</xdr:colOff>
      <xdr:row>1</xdr:row>
      <xdr:rowOff>9524</xdr:rowOff>
    </xdr:from>
    <xdr:to>
      <xdr:col>18</xdr:col>
      <xdr:colOff>638173</xdr:colOff>
      <xdr:row>22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76202</xdr:colOff>
      <xdr:row>24</xdr:row>
      <xdr:rowOff>0</xdr:rowOff>
    </xdr:from>
    <xdr:to>
      <xdr:col>9</xdr:col>
      <xdr:colOff>247650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466725</xdr:colOff>
      <xdr:row>24</xdr:row>
      <xdr:rowOff>1</xdr:rowOff>
    </xdr:from>
    <xdr:to>
      <xdr:col>18</xdr:col>
      <xdr:colOff>638173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76202</xdr:colOff>
      <xdr:row>47</xdr:row>
      <xdr:rowOff>0</xdr:rowOff>
    </xdr:from>
    <xdr:to>
      <xdr:col>9</xdr:col>
      <xdr:colOff>247650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9</xdr:col>
      <xdr:colOff>266700</xdr:colOff>
      <xdr:row>22</xdr:row>
      <xdr:rowOff>180975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23</xdr:row>
      <xdr:rowOff>171450</xdr:rowOff>
    </xdr:from>
    <xdr:to>
      <xdr:col>9</xdr:col>
      <xdr:colOff>266700</xdr:colOff>
      <xdr:row>45</xdr:row>
      <xdr:rowOff>161925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6675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23</xdr:row>
      <xdr:rowOff>171450</xdr:rowOff>
    </xdr:from>
    <xdr:to>
      <xdr:col>19</xdr:col>
      <xdr:colOff>19050</xdr:colOff>
      <xdr:row>45</xdr:row>
      <xdr:rowOff>161925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47</xdr:row>
      <xdr:rowOff>0</xdr:rowOff>
    </xdr:from>
    <xdr:to>
      <xdr:col>9</xdr:col>
      <xdr:colOff>266700</xdr:colOff>
      <xdr:row>68</xdr:row>
      <xdr:rowOff>180975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6675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142877</xdr:colOff>
      <xdr:row>0</xdr:row>
      <xdr:rowOff>190499</xdr:rowOff>
    </xdr:from>
    <xdr:to>
      <xdr:col>9</xdr:col>
      <xdr:colOff>314325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142877</xdr:colOff>
      <xdr:row>24</xdr:row>
      <xdr:rowOff>0</xdr:rowOff>
    </xdr:from>
    <xdr:to>
      <xdr:col>9</xdr:col>
      <xdr:colOff>314325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180975</xdr:rowOff>
    </xdr:from>
    <xdr:to>
      <xdr:col>9</xdr:col>
      <xdr:colOff>266700</xdr:colOff>
      <xdr:row>22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24</xdr:row>
      <xdr:rowOff>0</xdr:rowOff>
    </xdr:from>
    <xdr:to>
      <xdr:col>9</xdr:col>
      <xdr:colOff>266700</xdr:colOff>
      <xdr:row>45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114302</xdr:colOff>
      <xdr:row>1</xdr:row>
      <xdr:rowOff>9525</xdr:rowOff>
    </xdr:from>
    <xdr:to>
      <xdr:col>9</xdr:col>
      <xdr:colOff>285750</xdr:colOff>
      <xdr:row>22</xdr:row>
      <xdr:rowOff>161926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466725</xdr:colOff>
      <xdr:row>1</xdr:row>
      <xdr:rowOff>9525</xdr:rowOff>
    </xdr:from>
    <xdr:to>
      <xdr:col>18</xdr:col>
      <xdr:colOff>638173</xdr:colOff>
      <xdr:row>22</xdr:row>
      <xdr:rowOff>161926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114302</xdr:colOff>
      <xdr:row>24</xdr:row>
      <xdr:rowOff>0</xdr:rowOff>
    </xdr:from>
    <xdr:to>
      <xdr:col>9</xdr:col>
      <xdr:colOff>285750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466725</xdr:colOff>
      <xdr:row>24</xdr:row>
      <xdr:rowOff>1</xdr:rowOff>
    </xdr:from>
    <xdr:to>
      <xdr:col>18</xdr:col>
      <xdr:colOff>638173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114302</xdr:colOff>
      <xdr:row>47</xdr:row>
      <xdr:rowOff>0</xdr:rowOff>
    </xdr:from>
    <xdr:to>
      <xdr:col>9</xdr:col>
      <xdr:colOff>285750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180975</xdr:rowOff>
    </xdr:from>
    <xdr:to>
      <xdr:col>9</xdr:col>
      <xdr:colOff>247650</xdr:colOff>
      <xdr:row>22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438150</xdr:colOff>
      <xdr:row>1</xdr:row>
      <xdr:rowOff>0</xdr:rowOff>
    </xdr:from>
    <xdr:to>
      <xdr:col>19</xdr:col>
      <xdr:colOff>28575</xdr:colOff>
      <xdr:row>22</xdr:row>
      <xdr:rowOff>180975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24550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47625</xdr:colOff>
      <xdr:row>23</xdr:row>
      <xdr:rowOff>171450</xdr:rowOff>
    </xdr:from>
    <xdr:to>
      <xdr:col>9</xdr:col>
      <xdr:colOff>247650</xdr:colOff>
      <xdr:row>45</xdr:row>
      <xdr:rowOff>161925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7625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438150</xdr:colOff>
      <xdr:row>23</xdr:row>
      <xdr:rowOff>171450</xdr:rowOff>
    </xdr:from>
    <xdr:to>
      <xdr:col>19</xdr:col>
      <xdr:colOff>28575</xdr:colOff>
      <xdr:row>45</xdr:row>
      <xdr:rowOff>161925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24550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47625</xdr:colOff>
      <xdr:row>47</xdr:row>
      <xdr:rowOff>0</xdr:rowOff>
    </xdr:from>
    <xdr:to>
      <xdr:col>9</xdr:col>
      <xdr:colOff>247650</xdr:colOff>
      <xdr:row>68</xdr:row>
      <xdr:rowOff>180975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7625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66677</xdr:colOff>
      <xdr:row>1</xdr:row>
      <xdr:rowOff>9524</xdr:rowOff>
    </xdr:from>
    <xdr:to>
      <xdr:col>9</xdr:col>
      <xdr:colOff>238125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66677</xdr:colOff>
      <xdr:row>24</xdr:row>
      <xdr:rowOff>0</xdr:rowOff>
    </xdr:from>
    <xdr:to>
      <xdr:col>9</xdr:col>
      <xdr:colOff>238125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180975</xdr:rowOff>
    </xdr:from>
    <xdr:to>
      <xdr:col>9</xdr:col>
      <xdr:colOff>304800</xdr:colOff>
      <xdr:row>22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23</xdr:row>
      <xdr:rowOff>171450</xdr:rowOff>
    </xdr:from>
    <xdr:to>
      <xdr:col>9</xdr:col>
      <xdr:colOff>304800</xdr:colOff>
      <xdr:row>45</xdr:row>
      <xdr:rowOff>161925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4775" y="45529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104777</xdr:colOff>
      <xdr:row>1</xdr:row>
      <xdr:rowOff>9525</xdr:rowOff>
    </xdr:from>
    <xdr:to>
      <xdr:col>9</xdr:col>
      <xdr:colOff>276225</xdr:colOff>
      <xdr:row>22</xdr:row>
      <xdr:rowOff>161926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428625</xdr:colOff>
      <xdr:row>1</xdr:row>
      <xdr:rowOff>9525</xdr:rowOff>
    </xdr:from>
    <xdr:to>
      <xdr:col>18</xdr:col>
      <xdr:colOff>600073</xdr:colOff>
      <xdr:row>22</xdr:row>
      <xdr:rowOff>161926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104777</xdr:colOff>
      <xdr:row>24</xdr:row>
      <xdr:rowOff>0</xdr:rowOff>
    </xdr:from>
    <xdr:to>
      <xdr:col>9</xdr:col>
      <xdr:colOff>276225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428625</xdr:colOff>
      <xdr:row>24</xdr:row>
      <xdr:rowOff>1</xdr:rowOff>
    </xdr:from>
    <xdr:to>
      <xdr:col>18</xdr:col>
      <xdr:colOff>600073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104777</xdr:colOff>
      <xdr:row>47</xdr:row>
      <xdr:rowOff>0</xdr:rowOff>
    </xdr:from>
    <xdr:to>
      <xdr:col>9</xdr:col>
      <xdr:colOff>276225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180975</xdr:rowOff>
    </xdr:from>
    <xdr:to>
      <xdr:col>9</xdr:col>
      <xdr:colOff>257175</xdr:colOff>
      <xdr:row>22</xdr:row>
      <xdr:rowOff>171450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57150</xdr:colOff>
      <xdr:row>24</xdr:row>
      <xdr:rowOff>0</xdr:rowOff>
    </xdr:from>
    <xdr:to>
      <xdr:col>9</xdr:col>
      <xdr:colOff>257175</xdr:colOff>
      <xdr:row>45</xdr:row>
      <xdr:rowOff>180975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7150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57150</xdr:colOff>
      <xdr:row>47</xdr:row>
      <xdr:rowOff>0</xdr:rowOff>
    </xdr:from>
    <xdr:to>
      <xdr:col>9</xdr:col>
      <xdr:colOff>257175</xdr:colOff>
      <xdr:row>68</xdr:row>
      <xdr:rowOff>180975</xdr:rowOff>
    </xdr:to>
    <xdr:pic>
      <xdr:nvPicPr>
        <xdr:cNvPr id="410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7150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95252</xdr:colOff>
      <xdr:row>1</xdr:row>
      <xdr:rowOff>9524</xdr:rowOff>
    </xdr:from>
    <xdr:to>
      <xdr:col>9</xdr:col>
      <xdr:colOff>266700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95252</xdr:colOff>
      <xdr:row>24</xdr:row>
      <xdr:rowOff>0</xdr:rowOff>
    </xdr:from>
    <xdr:to>
      <xdr:col>9</xdr:col>
      <xdr:colOff>266700</xdr:colOff>
      <xdr:row>45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19050</xdr:rowOff>
    </xdr:from>
    <xdr:to>
      <xdr:col>9</xdr:col>
      <xdr:colOff>323850</xdr:colOff>
      <xdr:row>23</xdr:row>
      <xdr:rowOff>9525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2095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123825</xdr:colOff>
      <xdr:row>24</xdr:row>
      <xdr:rowOff>0</xdr:rowOff>
    </xdr:from>
    <xdr:to>
      <xdr:col>9</xdr:col>
      <xdr:colOff>323850</xdr:colOff>
      <xdr:row>45</xdr:row>
      <xdr:rowOff>180975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95252</xdr:colOff>
      <xdr:row>0</xdr:row>
      <xdr:rowOff>180974</xdr:rowOff>
    </xdr:from>
    <xdr:to>
      <xdr:col>9</xdr:col>
      <xdr:colOff>266700</xdr:colOff>
      <xdr:row>22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438150</xdr:colOff>
      <xdr:row>1</xdr:row>
      <xdr:rowOff>9525</xdr:rowOff>
    </xdr:from>
    <xdr:to>
      <xdr:col>18</xdr:col>
      <xdr:colOff>609598</xdr:colOff>
      <xdr:row>22</xdr:row>
      <xdr:rowOff>161926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95252</xdr:colOff>
      <xdr:row>24</xdr:row>
      <xdr:rowOff>0</xdr:rowOff>
    </xdr:from>
    <xdr:to>
      <xdr:col>9</xdr:col>
      <xdr:colOff>266700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438150</xdr:colOff>
      <xdr:row>24</xdr:row>
      <xdr:rowOff>1</xdr:rowOff>
    </xdr:from>
    <xdr:to>
      <xdr:col>18</xdr:col>
      <xdr:colOff>609598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95252</xdr:colOff>
      <xdr:row>47</xdr:row>
      <xdr:rowOff>0</xdr:rowOff>
    </xdr:from>
    <xdr:to>
      <xdr:col>9</xdr:col>
      <xdr:colOff>266700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0</xdr:rowOff>
    </xdr:from>
    <xdr:to>
      <xdr:col>9</xdr:col>
      <xdr:colOff>276225</xdr:colOff>
      <xdr:row>22</xdr:row>
      <xdr:rowOff>180975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76200</xdr:colOff>
      <xdr:row>24</xdr:row>
      <xdr:rowOff>0</xdr:rowOff>
    </xdr:from>
    <xdr:to>
      <xdr:col>9</xdr:col>
      <xdr:colOff>276225</xdr:colOff>
      <xdr:row>45</xdr:row>
      <xdr:rowOff>180975</xdr:rowOff>
    </xdr:to>
    <xdr:pic>
      <xdr:nvPicPr>
        <xdr:cNvPr id="307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307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76200</xdr:colOff>
      <xdr:row>47</xdr:row>
      <xdr:rowOff>0</xdr:rowOff>
    </xdr:from>
    <xdr:to>
      <xdr:col>9</xdr:col>
      <xdr:colOff>276225</xdr:colOff>
      <xdr:row>68</xdr:row>
      <xdr:rowOff>180975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6200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171452</xdr:colOff>
      <xdr:row>0</xdr:row>
      <xdr:rowOff>190499</xdr:rowOff>
    </xdr:from>
    <xdr:to>
      <xdr:col>9</xdr:col>
      <xdr:colOff>342900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171452</xdr:colOff>
      <xdr:row>23</xdr:row>
      <xdr:rowOff>171450</xdr:rowOff>
    </xdr:from>
    <xdr:to>
      <xdr:col>9</xdr:col>
      <xdr:colOff>342900</xdr:colOff>
      <xdr:row>45</xdr:row>
      <xdr:rowOff>133351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9</xdr:col>
      <xdr:colOff>266700</xdr:colOff>
      <xdr:row>22</xdr:row>
      <xdr:rowOff>180975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24</xdr:row>
      <xdr:rowOff>0</xdr:rowOff>
    </xdr:from>
    <xdr:to>
      <xdr:col>9</xdr:col>
      <xdr:colOff>266700</xdr:colOff>
      <xdr:row>45</xdr:row>
      <xdr:rowOff>180975</xdr:rowOff>
    </xdr:to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66677</xdr:colOff>
      <xdr:row>1</xdr:row>
      <xdr:rowOff>9524</xdr:rowOff>
    </xdr:from>
    <xdr:to>
      <xdr:col>9</xdr:col>
      <xdr:colOff>238125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466725</xdr:colOff>
      <xdr:row>1</xdr:row>
      <xdr:rowOff>0</xdr:rowOff>
    </xdr:from>
    <xdr:to>
      <xdr:col>19</xdr:col>
      <xdr:colOff>28573</xdr:colOff>
      <xdr:row>22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66677</xdr:colOff>
      <xdr:row>24</xdr:row>
      <xdr:rowOff>0</xdr:rowOff>
    </xdr:from>
    <xdr:to>
      <xdr:col>9</xdr:col>
      <xdr:colOff>238125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466725</xdr:colOff>
      <xdr:row>24</xdr:row>
      <xdr:rowOff>1</xdr:rowOff>
    </xdr:from>
    <xdr:to>
      <xdr:col>19</xdr:col>
      <xdr:colOff>28573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66677</xdr:colOff>
      <xdr:row>47</xdr:row>
      <xdr:rowOff>0</xdr:rowOff>
    </xdr:from>
    <xdr:to>
      <xdr:col>9</xdr:col>
      <xdr:colOff>238125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180975</xdr:rowOff>
    </xdr:from>
    <xdr:to>
      <xdr:col>9</xdr:col>
      <xdr:colOff>295275</xdr:colOff>
      <xdr:row>22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419100</xdr:colOff>
      <xdr:row>1</xdr:row>
      <xdr:rowOff>0</xdr:rowOff>
    </xdr:from>
    <xdr:to>
      <xdr:col>19</xdr:col>
      <xdr:colOff>9525</xdr:colOff>
      <xdr:row>22</xdr:row>
      <xdr:rowOff>180975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05500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95250</xdr:colOff>
      <xdr:row>24</xdr:row>
      <xdr:rowOff>0</xdr:rowOff>
    </xdr:from>
    <xdr:to>
      <xdr:col>9</xdr:col>
      <xdr:colOff>295275</xdr:colOff>
      <xdr:row>45</xdr:row>
      <xdr:rowOff>180975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250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419100</xdr:colOff>
      <xdr:row>24</xdr:row>
      <xdr:rowOff>0</xdr:rowOff>
    </xdr:from>
    <xdr:to>
      <xdr:col>19</xdr:col>
      <xdr:colOff>9525</xdr:colOff>
      <xdr:row>45</xdr:row>
      <xdr:rowOff>180975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05500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95250</xdr:colOff>
      <xdr:row>47</xdr:row>
      <xdr:rowOff>0</xdr:rowOff>
    </xdr:from>
    <xdr:to>
      <xdr:col>9</xdr:col>
      <xdr:colOff>295275</xdr:colOff>
      <xdr:row>68</xdr:row>
      <xdr:rowOff>180975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5250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95252</xdr:colOff>
      <xdr:row>1</xdr:row>
      <xdr:rowOff>9524</xdr:rowOff>
    </xdr:from>
    <xdr:to>
      <xdr:col>9</xdr:col>
      <xdr:colOff>266700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95252</xdr:colOff>
      <xdr:row>24</xdr:row>
      <xdr:rowOff>0</xdr:rowOff>
    </xdr:from>
    <xdr:to>
      <xdr:col>9</xdr:col>
      <xdr:colOff>266700</xdr:colOff>
      <xdr:row>45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85725</xdr:rowOff>
    </xdr:from>
    <xdr:to>
      <xdr:col>9</xdr:col>
      <xdr:colOff>352425</xdr:colOff>
      <xdr:row>23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27622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152400</xdr:colOff>
      <xdr:row>24</xdr:row>
      <xdr:rowOff>0</xdr:rowOff>
    </xdr:from>
    <xdr:to>
      <xdr:col>9</xdr:col>
      <xdr:colOff>352425</xdr:colOff>
      <xdr:row>45</xdr:row>
      <xdr:rowOff>180975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76202</xdr:colOff>
      <xdr:row>0</xdr:row>
      <xdr:rowOff>190499</xdr:rowOff>
    </xdr:from>
    <xdr:to>
      <xdr:col>9</xdr:col>
      <xdr:colOff>247650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438150</xdr:colOff>
      <xdr:row>1</xdr:row>
      <xdr:rowOff>19050</xdr:rowOff>
    </xdr:from>
    <xdr:to>
      <xdr:col>18</xdr:col>
      <xdr:colOff>609598</xdr:colOff>
      <xdr:row>22</xdr:row>
      <xdr:rowOff>171451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76202</xdr:colOff>
      <xdr:row>24</xdr:row>
      <xdr:rowOff>0</xdr:rowOff>
    </xdr:from>
    <xdr:to>
      <xdr:col>9</xdr:col>
      <xdr:colOff>247650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438150</xdr:colOff>
      <xdr:row>24</xdr:row>
      <xdr:rowOff>1</xdr:rowOff>
    </xdr:from>
    <xdr:to>
      <xdr:col>18</xdr:col>
      <xdr:colOff>609598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76202</xdr:colOff>
      <xdr:row>47</xdr:row>
      <xdr:rowOff>0</xdr:rowOff>
    </xdr:from>
    <xdr:to>
      <xdr:col>9</xdr:col>
      <xdr:colOff>247650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180975</xdr:rowOff>
    </xdr:from>
    <xdr:to>
      <xdr:col>9</xdr:col>
      <xdr:colOff>304800</xdr:colOff>
      <xdr:row>22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180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0</xdr:row>
      <xdr:rowOff>171450</xdr:rowOff>
    </xdr:from>
    <xdr:to>
      <xdr:col>19</xdr:col>
      <xdr:colOff>19050</xdr:colOff>
      <xdr:row>22</xdr:row>
      <xdr:rowOff>161925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714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24</xdr:row>
      <xdr:rowOff>0</xdr:rowOff>
    </xdr:from>
    <xdr:to>
      <xdr:col>9</xdr:col>
      <xdr:colOff>304800</xdr:colOff>
      <xdr:row>45</xdr:row>
      <xdr:rowOff>180975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47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46</xdr:row>
      <xdr:rowOff>180975</xdr:rowOff>
    </xdr:from>
    <xdr:to>
      <xdr:col>9</xdr:col>
      <xdr:colOff>304800</xdr:colOff>
      <xdr:row>68</xdr:row>
      <xdr:rowOff>171450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4775" y="89439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133352</xdr:colOff>
      <xdr:row>0</xdr:row>
      <xdr:rowOff>190499</xdr:rowOff>
    </xdr:from>
    <xdr:to>
      <xdr:col>9</xdr:col>
      <xdr:colOff>304800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133352</xdr:colOff>
      <xdr:row>23</xdr:row>
      <xdr:rowOff>180975</xdr:rowOff>
    </xdr:from>
    <xdr:to>
      <xdr:col>9</xdr:col>
      <xdr:colOff>304800</xdr:colOff>
      <xdr:row>45</xdr:row>
      <xdr:rowOff>142876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9</xdr:col>
      <xdr:colOff>323850</xdr:colOff>
      <xdr:row>22</xdr:row>
      <xdr:rowOff>180975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123825</xdr:colOff>
      <xdr:row>23</xdr:row>
      <xdr:rowOff>180975</xdr:rowOff>
    </xdr:from>
    <xdr:to>
      <xdr:col>9</xdr:col>
      <xdr:colOff>323850</xdr:colOff>
      <xdr:row>45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4562475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76202</xdr:colOff>
      <xdr:row>0</xdr:row>
      <xdr:rowOff>190499</xdr:rowOff>
    </xdr:from>
    <xdr:to>
      <xdr:col>9</xdr:col>
      <xdr:colOff>247650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438150</xdr:colOff>
      <xdr:row>1</xdr:row>
      <xdr:rowOff>19050</xdr:rowOff>
    </xdr:from>
    <xdr:to>
      <xdr:col>18</xdr:col>
      <xdr:colOff>609598</xdr:colOff>
      <xdr:row>22</xdr:row>
      <xdr:rowOff>171451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76202</xdr:colOff>
      <xdr:row>24</xdr:row>
      <xdr:rowOff>0</xdr:rowOff>
    </xdr:from>
    <xdr:to>
      <xdr:col>9</xdr:col>
      <xdr:colOff>247650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438150</xdr:colOff>
      <xdr:row>24</xdr:row>
      <xdr:rowOff>1</xdr:rowOff>
    </xdr:from>
    <xdr:to>
      <xdr:col>18</xdr:col>
      <xdr:colOff>609598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76202</xdr:colOff>
      <xdr:row>47</xdr:row>
      <xdr:rowOff>0</xdr:rowOff>
    </xdr:from>
    <xdr:to>
      <xdr:col>9</xdr:col>
      <xdr:colOff>247650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0</xdr:rowOff>
    </xdr:from>
    <xdr:to>
      <xdr:col>9</xdr:col>
      <xdr:colOff>304800</xdr:colOff>
      <xdr:row>22</xdr:row>
      <xdr:rowOff>180975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24</xdr:row>
      <xdr:rowOff>0</xdr:rowOff>
    </xdr:from>
    <xdr:to>
      <xdr:col>9</xdr:col>
      <xdr:colOff>304800</xdr:colOff>
      <xdr:row>45</xdr:row>
      <xdr:rowOff>180975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47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47</xdr:row>
      <xdr:rowOff>0</xdr:rowOff>
    </xdr:from>
    <xdr:to>
      <xdr:col>9</xdr:col>
      <xdr:colOff>304800</xdr:colOff>
      <xdr:row>68</xdr:row>
      <xdr:rowOff>180975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4775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133352</xdr:colOff>
      <xdr:row>0</xdr:row>
      <xdr:rowOff>190499</xdr:rowOff>
    </xdr:from>
    <xdr:to>
      <xdr:col>9</xdr:col>
      <xdr:colOff>304800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133352</xdr:colOff>
      <xdr:row>23</xdr:row>
      <xdr:rowOff>180975</xdr:rowOff>
    </xdr:from>
    <xdr:to>
      <xdr:col>9</xdr:col>
      <xdr:colOff>304800</xdr:colOff>
      <xdr:row>45</xdr:row>
      <xdr:rowOff>142876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9</xdr:col>
      <xdr:colOff>323850</xdr:colOff>
      <xdr:row>22</xdr:row>
      <xdr:rowOff>180975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123825</xdr:colOff>
      <xdr:row>24</xdr:row>
      <xdr:rowOff>0</xdr:rowOff>
    </xdr:from>
    <xdr:to>
      <xdr:col>9</xdr:col>
      <xdr:colOff>323850</xdr:colOff>
      <xdr:row>45</xdr:row>
      <xdr:rowOff>180975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76202</xdr:colOff>
      <xdr:row>0</xdr:row>
      <xdr:rowOff>190499</xdr:rowOff>
    </xdr:from>
    <xdr:to>
      <xdr:col>9</xdr:col>
      <xdr:colOff>247650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438150</xdr:colOff>
      <xdr:row>1</xdr:row>
      <xdr:rowOff>19050</xdr:rowOff>
    </xdr:from>
    <xdr:to>
      <xdr:col>18</xdr:col>
      <xdr:colOff>609598</xdr:colOff>
      <xdr:row>22</xdr:row>
      <xdr:rowOff>171451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76202</xdr:colOff>
      <xdr:row>24</xdr:row>
      <xdr:rowOff>0</xdr:rowOff>
    </xdr:from>
    <xdr:to>
      <xdr:col>9</xdr:col>
      <xdr:colOff>247650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438150</xdr:colOff>
      <xdr:row>24</xdr:row>
      <xdr:rowOff>1</xdr:rowOff>
    </xdr:from>
    <xdr:to>
      <xdr:col>18</xdr:col>
      <xdr:colOff>609598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76202</xdr:colOff>
      <xdr:row>47</xdr:row>
      <xdr:rowOff>0</xdr:rowOff>
    </xdr:from>
    <xdr:to>
      <xdr:col>9</xdr:col>
      <xdr:colOff>247650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0</xdr:rowOff>
    </xdr:from>
    <xdr:to>
      <xdr:col>9</xdr:col>
      <xdr:colOff>304800</xdr:colOff>
      <xdr:row>22</xdr:row>
      <xdr:rowOff>180975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24</xdr:row>
      <xdr:rowOff>0</xdr:rowOff>
    </xdr:from>
    <xdr:to>
      <xdr:col>9</xdr:col>
      <xdr:colOff>304800</xdr:colOff>
      <xdr:row>45</xdr:row>
      <xdr:rowOff>180975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47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104775</xdr:colOff>
      <xdr:row>47</xdr:row>
      <xdr:rowOff>0</xdr:rowOff>
    </xdr:from>
    <xdr:to>
      <xdr:col>9</xdr:col>
      <xdr:colOff>304800</xdr:colOff>
      <xdr:row>68</xdr:row>
      <xdr:rowOff>180975</xdr:rowOff>
    </xdr:to>
    <xdr:pic>
      <xdr:nvPicPr>
        <xdr:cNvPr id="410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4775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133352</xdr:colOff>
      <xdr:row>0</xdr:row>
      <xdr:rowOff>190499</xdr:rowOff>
    </xdr:from>
    <xdr:to>
      <xdr:col>9</xdr:col>
      <xdr:colOff>304800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133352</xdr:colOff>
      <xdr:row>23</xdr:row>
      <xdr:rowOff>180975</xdr:rowOff>
    </xdr:from>
    <xdr:to>
      <xdr:col>9</xdr:col>
      <xdr:colOff>304800</xdr:colOff>
      <xdr:row>45</xdr:row>
      <xdr:rowOff>142876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38100</xdr:rowOff>
    </xdr:from>
    <xdr:to>
      <xdr:col>9</xdr:col>
      <xdr:colOff>323850</xdr:colOff>
      <xdr:row>23</xdr:row>
      <xdr:rowOff>28575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2286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123825</xdr:colOff>
      <xdr:row>24</xdr:row>
      <xdr:rowOff>0</xdr:rowOff>
    </xdr:from>
    <xdr:to>
      <xdr:col>9</xdr:col>
      <xdr:colOff>323850</xdr:colOff>
      <xdr:row>45</xdr:row>
      <xdr:rowOff>180975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76202</xdr:colOff>
      <xdr:row>1</xdr:row>
      <xdr:rowOff>9524</xdr:rowOff>
    </xdr:from>
    <xdr:to>
      <xdr:col>9</xdr:col>
      <xdr:colOff>247650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466725</xdr:colOff>
      <xdr:row>1</xdr:row>
      <xdr:rowOff>9524</xdr:rowOff>
    </xdr:from>
    <xdr:to>
      <xdr:col>18</xdr:col>
      <xdr:colOff>638173</xdr:colOff>
      <xdr:row>22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76202</xdr:colOff>
      <xdr:row>24</xdr:row>
      <xdr:rowOff>0</xdr:rowOff>
    </xdr:from>
    <xdr:to>
      <xdr:col>9</xdr:col>
      <xdr:colOff>247650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466725</xdr:colOff>
      <xdr:row>24</xdr:row>
      <xdr:rowOff>1</xdr:rowOff>
    </xdr:from>
    <xdr:to>
      <xdr:col>18</xdr:col>
      <xdr:colOff>638173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76202</xdr:colOff>
      <xdr:row>47</xdr:row>
      <xdr:rowOff>0</xdr:rowOff>
    </xdr:from>
    <xdr:to>
      <xdr:col>9</xdr:col>
      <xdr:colOff>247650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9</xdr:col>
      <xdr:colOff>266700</xdr:colOff>
      <xdr:row>22</xdr:row>
      <xdr:rowOff>180975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24</xdr:row>
      <xdr:rowOff>0</xdr:rowOff>
    </xdr:from>
    <xdr:to>
      <xdr:col>9</xdr:col>
      <xdr:colOff>266700</xdr:colOff>
      <xdr:row>45</xdr:row>
      <xdr:rowOff>180975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66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47</xdr:row>
      <xdr:rowOff>0</xdr:rowOff>
    </xdr:from>
    <xdr:to>
      <xdr:col>9</xdr:col>
      <xdr:colOff>266700</xdr:colOff>
      <xdr:row>68</xdr:row>
      <xdr:rowOff>180975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6675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142877</xdr:colOff>
      <xdr:row>0</xdr:row>
      <xdr:rowOff>190499</xdr:rowOff>
    </xdr:from>
    <xdr:to>
      <xdr:col>9</xdr:col>
      <xdr:colOff>314325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142877</xdr:colOff>
      <xdr:row>24</xdr:row>
      <xdr:rowOff>0</xdr:rowOff>
    </xdr:from>
    <xdr:to>
      <xdr:col>9</xdr:col>
      <xdr:colOff>314325</xdr:colOff>
      <xdr:row>45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19050</xdr:rowOff>
    </xdr:from>
    <xdr:to>
      <xdr:col>9</xdr:col>
      <xdr:colOff>266700</xdr:colOff>
      <xdr:row>23</xdr:row>
      <xdr:rowOff>9525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0955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24</xdr:row>
      <xdr:rowOff>0</xdr:rowOff>
    </xdr:from>
    <xdr:to>
      <xdr:col>9</xdr:col>
      <xdr:colOff>266700</xdr:colOff>
      <xdr:row>45</xdr:row>
      <xdr:rowOff>180975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114300</xdr:rowOff>
    </xdr:from>
    <xdr:to>
      <xdr:col>6</xdr:col>
      <xdr:colOff>152400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200025</xdr:colOff>
      <xdr:row>3</xdr:row>
      <xdr:rowOff>114300</xdr:rowOff>
    </xdr:from>
    <xdr:to>
      <xdr:col>12</xdr:col>
      <xdr:colOff>161925</xdr:colOff>
      <xdr:row>15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257175</xdr:colOff>
      <xdr:row>3</xdr:row>
      <xdr:rowOff>114300</xdr:rowOff>
    </xdr:from>
    <xdr:to>
      <xdr:col>18</xdr:col>
      <xdr:colOff>219075</xdr:colOff>
      <xdr:row>15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200025</xdr:colOff>
      <xdr:row>16</xdr:row>
      <xdr:rowOff>0</xdr:rowOff>
    </xdr:from>
    <xdr:to>
      <xdr:col>6</xdr:col>
      <xdr:colOff>161925</xdr:colOff>
      <xdr:row>27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209550</xdr:colOff>
      <xdr:row>16</xdr:row>
      <xdr:rowOff>0</xdr:rowOff>
    </xdr:from>
    <xdr:to>
      <xdr:col>12</xdr:col>
      <xdr:colOff>171450</xdr:colOff>
      <xdr:row>27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266700</xdr:colOff>
      <xdr:row>16</xdr:row>
      <xdr:rowOff>0</xdr:rowOff>
    </xdr:from>
    <xdr:to>
      <xdr:col>18</xdr:col>
      <xdr:colOff>228600</xdr:colOff>
      <xdr:row>27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200025</xdr:colOff>
      <xdr:row>28</xdr:row>
      <xdr:rowOff>104775</xdr:rowOff>
    </xdr:from>
    <xdr:to>
      <xdr:col>6</xdr:col>
      <xdr:colOff>161925</xdr:colOff>
      <xdr:row>40</xdr:row>
      <xdr:rowOff>47625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209550</xdr:colOff>
      <xdr:row>28</xdr:row>
      <xdr:rowOff>104775</xdr:rowOff>
    </xdr:from>
    <xdr:to>
      <xdr:col>12</xdr:col>
      <xdr:colOff>171450</xdr:colOff>
      <xdr:row>40</xdr:row>
      <xdr:rowOff>47625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266700</xdr:colOff>
      <xdr:row>28</xdr:row>
      <xdr:rowOff>104775</xdr:rowOff>
    </xdr:from>
    <xdr:to>
      <xdr:col>18</xdr:col>
      <xdr:colOff>228600</xdr:colOff>
      <xdr:row>40</xdr:row>
      <xdr:rowOff>47625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200025</xdr:colOff>
      <xdr:row>41</xdr:row>
      <xdr:rowOff>0</xdr:rowOff>
    </xdr:from>
    <xdr:to>
      <xdr:col>6</xdr:col>
      <xdr:colOff>161925</xdr:colOff>
      <xdr:row>52</xdr:row>
      <xdr:rowOff>133350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209550</xdr:colOff>
      <xdr:row>41</xdr:row>
      <xdr:rowOff>0</xdr:rowOff>
    </xdr:from>
    <xdr:to>
      <xdr:col>12</xdr:col>
      <xdr:colOff>171450</xdr:colOff>
      <xdr:row>52</xdr:row>
      <xdr:rowOff>133350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342900</xdr:colOff>
      <xdr:row>1</xdr:row>
      <xdr:rowOff>0</xdr:rowOff>
    </xdr:from>
    <xdr:to>
      <xdr:col>3</xdr:col>
      <xdr:colOff>442124</xdr:colOff>
      <xdr:row>1</xdr:row>
      <xdr:rowOff>180975</xdr:rowOff>
    </xdr:to>
    <xdr:grpSp>
      <xdr:nvGrpSpPr>
        <xdr:cNvPr id="13" name="Grupo 12"/>
        <xdr:cNvGrpSpPr/>
      </xdr:nvGrpSpPr>
      <xdr:grpSpPr>
        <a:xfrm>
          <a:off x="368808" y="184404"/>
          <a:ext cx="2072042" cy="175260"/>
          <a:chOff x="1619250" y="200025"/>
          <a:chExt cx="1928024" cy="180975"/>
        </a:xfrm>
      </xdr:grpSpPr>
      <xdr:sp macro="" textlink="">
        <xdr:nvSpPr>
          <xdr:cNvPr id="14" name="Rectângulo 13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1">
              <a:lumMod val="75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5" name="Rectângulo 14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Nada importante</a:t>
            </a:r>
          </a:p>
        </xdr:txBody>
      </xdr:sp>
    </xdr:grpSp>
    <xdr:clientData/>
  </xdr:twoCellAnchor>
  <xdr:twoCellAnchor>
    <xdr:from>
      <xdr:col>4</xdr:col>
      <xdr:colOff>90488</xdr:colOff>
      <xdr:row>1</xdr:row>
      <xdr:rowOff>0</xdr:rowOff>
    </xdr:from>
    <xdr:to>
      <xdr:col>7</xdr:col>
      <xdr:colOff>189712</xdr:colOff>
      <xdr:row>1</xdr:row>
      <xdr:rowOff>180975</xdr:rowOff>
    </xdr:to>
    <xdr:grpSp>
      <xdr:nvGrpSpPr>
        <xdr:cNvPr id="16" name="Grupo 15"/>
        <xdr:cNvGrpSpPr/>
      </xdr:nvGrpSpPr>
      <xdr:grpSpPr>
        <a:xfrm>
          <a:off x="2718626" y="184404"/>
          <a:ext cx="2072042" cy="175260"/>
          <a:chOff x="1619250" y="200025"/>
          <a:chExt cx="1928024" cy="180975"/>
        </a:xfrm>
      </xdr:grpSpPr>
      <xdr:sp macro="" textlink="">
        <xdr:nvSpPr>
          <xdr:cNvPr id="17" name="Rectângulo 16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9B2403">
              <a:alpha val="82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18" name="Rectângulo 17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Pouco importante</a:t>
            </a:r>
          </a:p>
        </xdr:txBody>
      </xdr:sp>
    </xdr:grpSp>
    <xdr:clientData/>
  </xdr:twoCellAnchor>
  <xdr:twoCellAnchor>
    <xdr:from>
      <xdr:col>7</xdr:col>
      <xdr:colOff>447676</xdr:colOff>
      <xdr:row>1</xdr:row>
      <xdr:rowOff>0</xdr:rowOff>
    </xdr:from>
    <xdr:to>
      <xdr:col>10</xdr:col>
      <xdr:colOff>546899</xdr:colOff>
      <xdr:row>1</xdr:row>
      <xdr:rowOff>180975</xdr:rowOff>
    </xdr:to>
    <xdr:grpSp>
      <xdr:nvGrpSpPr>
        <xdr:cNvPr id="19" name="Grupo 18"/>
        <xdr:cNvGrpSpPr/>
      </xdr:nvGrpSpPr>
      <xdr:grpSpPr>
        <a:xfrm>
          <a:off x="5068825" y="184404"/>
          <a:ext cx="2072041" cy="175260"/>
          <a:chOff x="1619250" y="200025"/>
          <a:chExt cx="1928023" cy="180975"/>
        </a:xfrm>
      </xdr:grpSpPr>
      <xdr:sp macro="" textlink="">
        <xdr:nvSpPr>
          <xdr:cNvPr id="20" name="Rectângulo 19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3"/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1" name="Rectângulo 20"/>
          <xdr:cNvSpPr/>
        </xdr:nvSpPr>
        <xdr:spPr>
          <a:xfrm>
            <a:off x="1819273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Mais</a:t>
            </a:r>
            <a:r>
              <a:rPr lang="pt-PT" sz="1100" baseline="0">
                <a:solidFill>
                  <a:sysClr val="windowText" lastClr="000000"/>
                </a:solidFill>
              </a:rPr>
              <a:t> ou menos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  <xdr:twoCellAnchor>
    <xdr:from>
      <xdr:col>11</xdr:col>
      <xdr:colOff>195263</xdr:colOff>
      <xdr:row>1</xdr:row>
      <xdr:rowOff>0</xdr:rowOff>
    </xdr:from>
    <xdr:to>
      <xdr:col>14</xdr:col>
      <xdr:colOff>294487</xdr:colOff>
      <xdr:row>1</xdr:row>
      <xdr:rowOff>180975</xdr:rowOff>
    </xdr:to>
    <xdr:grpSp>
      <xdr:nvGrpSpPr>
        <xdr:cNvPr id="22" name="Grupo 21"/>
        <xdr:cNvGrpSpPr/>
      </xdr:nvGrpSpPr>
      <xdr:grpSpPr>
        <a:xfrm>
          <a:off x="7418642" y="184404"/>
          <a:ext cx="2072042" cy="175260"/>
          <a:chOff x="1619250" y="200025"/>
          <a:chExt cx="1928024" cy="180975"/>
        </a:xfrm>
      </xdr:grpSpPr>
      <xdr:sp macro="" textlink="">
        <xdr:nvSpPr>
          <xdr:cNvPr id="23" name="Rectângulo 22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rgbClr val="7030A0">
              <a:alpha val="99000"/>
            </a:srgb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4" name="Rectângulo 23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Importante</a:t>
            </a:r>
          </a:p>
        </xdr:txBody>
      </xdr:sp>
    </xdr:grpSp>
    <xdr:clientData/>
  </xdr:twoCellAnchor>
  <xdr:twoCellAnchor>
    <xdr:from>
      <xdr:col>14</xdr:col>
      <xdr:colOff>552450</xdr:colOff>
      <xdr:row>1</xdr:row>
      <xdr:rowOff>0</xdr:rowOff>
    </xdr:from>
    <xdr:to>
      <xdr:col>18</xdr:col>
      <xdr:colOff>42074</xdr:colOff>
      <xdr:row>1</xdr:row>
      <xdr:rowOff>180975</xdr:rowOff>
    </xdr:to>
    <xdr:grpSp>
      <xdr:nvGrpSpPr>
        <xdr:cNvPr id="25" name="Grupo 24"/>
        <xdr:cNvGrpSpPr/>
      </xdr:nvGrpSpPr>
      <xdr:grpSpPr>
        <a:xfrm>
          <a:off x="9767316" y="184404"/>
          <a:ext cx="2073566" cy="175260"/>
          <a:chOff x="1619250" y="200025"/>
          <a:chExt cx="1928024" cy="180975"/>
        </a:xfrm>
      </xdr:grpSpPr>
      <xdr:sp macro="" textlink="">
        <xdr:nvSpPr>
          <xdr:cNvPr id="26" name="Rectângulo 25"/>
          <xdr:cNvSpPr/>
        </xdr:nvSpPr>
        <xdr:spPr>
          <a:xfrm>
            <a:off x="1619250" y="200025"/>
            <a:ext cx="200025" cy="180975"/>
          </a:xfrm>
          <a:prstGeom prst="rect">
            <a:avLst/>
          </a:prstGeom>
          <a:solidFill>
            <a:schemeClr val="accent5">
              <a:lumMod val="60000"/>
              <a:lumOff val="40000"/>
            </a:schemeClr>
          </a:solidFill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pt-PT" sz="1100"/>
          </a:p>
        </xdr:txBody>
      </xdr:sp>
      <xdr:sp macro="" textlink="">
        <xdr:nvSpPr>
          <xdr:cNvPr id="27" name="Rectângulo 26"/>
          <xdr:cNvSpPr/>
        </xdr:nvSpPr>
        <xdr:spPr>
          <a:xfrm>
            <a:off x="1819274" y="200025"/>
            <a:ext cx="1728000" cy="180975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pt-PT" sz="1100">
                <a:solidFill>
                  <a:sysClr val="windowText" lastClr="000000"/>
                </a:solidFill>
              </a:rPr>
              <a:t>Muito</a:t>
            </a:r>
            <a:r>
              <a:rPr lang="pt-PT" sz="1100" baseline="0">
                <a:solidFill>
                  <a:sysClr val="windowText" lastClr="000000"/>
                </a:solidFill>
              </a:rPr>
              <a:t> i</a:t>
            </a:r>
            <a:r>
              <a:rPr lang="pt-PT" sz="1100">
                <a:solidFill>
                  <a:sysClr val="windowText" lastClr="000000"/>
                </a:solidFill>
              </a:rPr>
              <a:t>mportante</a:t>
            </a:r>
          </a:p>
        </xdr:txBody>
      </xdr:sp>
    </xdr:grp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76202</xdr:colOff>
      <xdr:row>1</xdr:row>
      <xdr:rowOff>9524</xdr:rowOff>
    </xdr:from>
    <xdr:to>
      <xdr:col>9</xdr:col>
      <xdr:colOff>247650</xdr:colOff>
      <xdr:row>22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466725</xdr:colOff>
      <xdr:row>1</xdr:row>
      <xdr:rowOff>9524</xdr:rowOff>
    </xdr:from>
    <xdr:to>
      <xdr:col>18</xdr:col>
      <xdr:colOff>638173</xdr:colOff>
      <xdr:row>22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76202</xdr:colOff>
      <xdr:row>24</xdr:row>
      <xdr:rowOff>0</xdr:rowOff>
    </xdr:from>
    <xdr:to>
      <xdr:col>9</xdr:col>
      <xdr:colOff>247650</xdr:colOff>
      <xdr:row>45</xdr:row>
      <xdr:rowOff>152401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466725</xdr:colOff>
      <xdr:row>24</xdr:row>
      <xdr:rowOff>1</xdr:rowOff>
    </xdr:from>
    <xdr:to>
      <xdr:col>18</xdr:col>
      <xdr:colOff>638173</xdr:colOff>
      <xdr:row>45</xdr:row>
      <xdr:rowOff>152402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76202</xdr:colOff>
      <xdr:row>47</xdr:row>
      <xdr:rowOff>0</xdr:rowOff>
    </xdr:from>
    <xdr:to>
      <xdr:col>9</xdr:col>
      <xdr:colOff>247650</xdr:colOff>
      <xdr:row>68</xdr:row>
      <xdr:rowOff>152401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9</xdr:col>
      <xdr:colOff>266700</xdr:colOff>
      <xdr:row>22</xdr:row>
      <xdr:rowOff>180975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1</xdr:row>
      <xdr:rowOff>0</xdr:rowOff>
    </xdr:from>
    <xdr:to>
      <xdr:col>19</xdr:col>
      <xdr:colOff>19050</xdr:colOff>
      <xdr:row>22</xdr:row>
      <xdr:rowOff>180975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1502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24</xdr:row>
      <xdr:rowOff>0</xdr:rowOff>
    </xdr:from>
    <xdr:to>
      <xdr:col>9</xdr:col>
      <xdr:colOff>266700</xdr:colOff>
      <xdr:row>45</xdr:row>
      <xdr:rowOff>180975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66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428625</xdr:colOff>
      <xdr:row>24</xdr:row>
      <xdr:rowOff>0</xdr:rowOff>
    </xdr:from>
    <xdr:to>
      <xdr:col>19</xdr:col>
      <xdr:colOff>19050</xdr:colOff>
      <xdr:row>45</xdr:row>
      <xdr:rowOff>180975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91502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47</xdr:row>
      <xdr:rowOff>0</xdr:rowOff>
    </xdr:from>
    <xdr:to>
      <xdr:col>9</xdr:col>
      <xdr:colOff>266700</xdr:colOff>
      <xdr:row>68</xdr:row>
      <xdr:rowOff>180975</xdr:rowOff>
    </xdr:to>
    <xdr:pic>
      <xdr:nvPicPr>
        <xdr:cNvPr id="410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6675" y="8953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142877</xdr:colOff>
      <xdr:row>0</xdr:row>
      <xdr:rowOff>190499</xdr:rowOff>
    </xdr:from>
    <xdr:to>
      <xdr:col>9</xdr:col>
      <xdr:colOff>314325</xdr:colOff>
      <xdr:row>22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142877</xdr:colOff>
      <xdr:row>24</xdr:row>
      <xdr:rowOff>0</xdr:rowOff>
    </xdr:from>
    <xdr:to>
      <xdr:col>9</xdr:col>
      <xdr:colOff>314325</xdr:colOff>
      <xdr:row>45</xdr:row>
      <xdr:rowOff>152401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9</xdr:col>
      <xdr:colOff>266700</xdr:colOff>
      <xdr:row>22</xdr:row>
      <xdr:rowOff>180975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905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24</xdr:row>
      <xdr:rowOff>0</xdr:rowOff>
    </xdr:from>
    <xdr:to>
      <xdr:col>9</xdr:col>
      <xdr:colOff>266700</xdr:colOff>
      <xdr:row>45</xdr:row>
      <xdr:rowOff>180975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4572000"/>
          <a:ext cx="5686425" cy="418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B3:H14" totalsRowShown="0" headerRowDxfId="703" dataDxfId="701" headerRowBorderDxfId="702" tableBorderDxfId="700" totalsRowBorderDxfId="699" dataCellStyle="Incorrecto">
  <autoFilter ref="B3:H14"/>
  <tableColumns count="7">
    <tableColumn id="1" name="Coluna1" dataDxfId="698"/>
    <tableColumn id="2" name="Dimensões da qualidade do trabalho" dataDxfId="697"/>
    <tableColumn id="3" name="Nada Importante" dataDxfId="696" dataCellStyle="Incorrecto"/>
    <tableColumn id="4" name="Pouco Importante" dataDxfId="695" dataCellStyle="Incorrecto"/>
    <tableColumn id="5" name="Mais ou Menos Importante" dataDxfId="694" dataCellStyle="Incorrecto"/>
    <tableColumn id="6" name="Importante" dataDxfId="693" dataCellStyle="Incorrecto"/>
    <tableColumn id="7" name="Muito Importante" dataDxfId="692" dataCellStyle="Incorrecto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id="2" name="Tabela1510" displayName="Tabela1510" ref="J3:N14" totalsRowShown="0" headerRowDxfId="691" dataDxfId="689" headerRowBorderDxfId="690" tableBorderDxfId="688" totalsRowBorderDxfId="687" dataCellStyle="Incorrecto">
  <autoFilter ref="J3:N14"/>
  <sortState ref="J4:N14">
    <sortCondition ref="J3:J14"/>
  </sortState>
  <tableColumns count="5">
    <tableColumn id="1" name="Coluna1" dataDxfId="686"/>
    <tableColumn id="2" name="Dimensões da qualidade do trabalho" dataDxfId="685"/>
    <tableColumn id="4" name="Nada Importante + Pouco Importante" dataDxfId="684" dataCellStyle="Incorrecto"/>
    <tableColumn id="5" name="Mais ou Menos Importante" dataDxfId="683" dataCellStyle="Incorrecto"/>
    <tableColumn id="7" name="Importante + Muito Importante" dataDxfId="682" dataCellStyle="Incorrecto"/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id="3" name="Tabela151011" displayName="Tabela151011" ref="J18:N29" totalsRowShown="0" headerRowDxfId="681" dataDxfId="679" headerRowBorderDxfId="680" tableBorderDxfId="678" totalsRowBorderDxfId="677" dataCellStyle="Incorrecto">
  <autoFilter ref="J18:N29"/>
  <sortState ref="J19:N29">
    <sortCondition ref="J18:J29"/>
  </sortState>
  <tableColumns count="5">
    <tableColumn id="1" name="Coluna1" dataDxfId="676"/>
    <tableColumn id="2" name="Dimensões da qualidade do trabalho" dataDxfId="675"/>
    <tableColumn id="4" name="Nada Importante + Pouco Importante      %" dataDxfId="674" dataCellStyle="Incorrecto">
      <calculatedColumnFormula>SUM(L4/SUM($L4:$N4))</calculatedColumnFormula>
    </tableColumn>
    <tableColumn id="5" name="Mais ou Menos Importante %" dataDxfId="673" dataCellStyle="Incorrecto">
      <calculatedColumnFormula>SUM(M4/SUM($L4:$N4))</calculatedColumnFormula>
    </tableColumn>
    <tableColumn id="7" name="Importante + Muito Importante                  %" dataDxfId="672" dataCellStyle="Incorrecto">
      <calculatedColumnFormula>SUM(N4/SUM($L4:$N4))</calculatedColumnFormula>
    </tableColumn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id="4" name="Tabela6" displayName="Tabela6" ref="B18:H29" totalsRowShown="0" headerRowDxfId="671" dataDxfId="669" headerRowBorderDxfId="670" tableBorderDxfId="668" totalsRowBorderDxfId="667" dataCellStyle="Incorrecto">
  <autoFilter ref="B18:H29"/>
  <tableColumns count="7">
    <tableColumn id="1" name="Coluna1" dataDxfId="666"/>
    <tableColumn id="2" name="Dimensões da qualidade do trabalho" dataDxfId="665"/>
    <tableColumn id="3" name="Nada Importante" dataDxfId="664" dataCellStyle="Incorrecto">
      <calculatedColumnFormula>SUM(D4/SUM($D4:$H4))</calculatedColumnFormula>
    </tableColumn>
    <tableColumn id="4" name="Pouco Importante" dataDxfId="663" dataCellStyle="Incorrecto">
      <calculatedColumnFormula>SUM(E4/SUM($D4:$H4))</calculatedColumnFormula>
    </tableColumn>
    <tableColumn id="5" name="Mais ou Menos Importante" dataDxfId="662" dataCellStyle="Incorrecto">
      <calculatedColumnFormula>SUM(F4/SUM($D4:$H4))</calculatedColumnFormula>
    </tableColumn>
    <tableColumn id="6" name="Importante" dataDxfId="661" dataCellStyle="Incorrecto">
      <calculatedColumnFormula>SUM(G4/SUM($D4:$H4))</calculatedColumnFormula>
    </tableColumn>
    <tableColumn id="7" name="Muito Importante" dataDxfId="660" dataCellStyle="Incorrecto">
      <calculatedColumnFormula>SUM(H4/SUM($D4:$H4))</calculatedColumnFormula>
    </tableColumn>
  </tableColumns>
  <tableStyleInfo name="TableStyleMedium16" showFirstColumn="0" showLastColumn="0" showRowStripes="1" showColumnStripes="0"/>
</table>
</file>

<file path=xl/tables/table5.xml><?xml version="1.0" encoding="utf-8"?>
<table xmlns="http://schemas.openxmlformats.org/spreadsheetml/2006/main" id="5" name="Tabela15" displayName="Tabela15" ref="B3:H14" totalsRowShown="0" headerRowDxfId="659" dataDxfId="657" headerRowBorderDxfId="658" tableBorderDxfId="656" totalsRowBorderDxfId="655" dataCellStyle="Incorrecto">
  <autoFilter ref="B3:H14"/>
  <sortState ref="B4:H14">
    <sortCondition ref="B3:B14"/>
  </sortState>
  <tableColumns count="7">
    <tableColumn id="1" name="Coluna1" dataDxfId="654"/>
    <tableColumn id="2" name="Dimensões da qualidade do trabalho" dataDxfId="653"/>
    <tableColumn id="3" name="Nada Importante" dataDxfId="652" dataCellStyle="Incorrecto"/>
    <tableColumn id="4" name="Pouco Importante" dataDxfId="651" dataCellStyle="Incorrecto"/>
    <tableColumn id="5" name="Mais ou Menos Importante" dataDxfId="650" dataCellStyle="Incorrecto"/>
    <tableColumn id="6" name="Importante" dataDxfId="649" dataCellStyle="Incorrecto"/>
    <tableColumn id="7" name="Muito Importante" dataDxfId="648" dataCellStyle="Incorrecto"/>
  </tableColumns>
  <tableStyleInfo name="TableStyleMedium16" showFirstColumn="0" showLastColumn="0" showRowStripes="1" showColumnStripes="0"/>
</table>
</file>

<file path=xl/tables/table6.xml><?xml version="1.0" encoding="utf-8"?>
<table xmlns="http://schemas.openxmlformats.org/spreadsheetml/2006/main" id="6" name="Tabela67" displayName="Tabela67" ref="B18:H29" totalsRowShown="0" headerRowDxfId="647" dataDxfId="645" headerRowBorderDxfId="646" tableBorderDxfId="644" totalsRowBorderDxfId="643" dataCellStyle="Incorrecto">
  <autoFilter ref="B18:H29"/>
  <sortState ref="B19:H29">
    <sortCondition ref="B18:B29"/>
  </sortState>
  <tableColumns count="7">
    <tableColumn id="1" name="Coluna1" dataDxfId="642"/>
    <tableColumn id="2" name="Dimensões da qualidade do trabalho" dataDxfId="641"/>
    <tableColumn id="3" name="Nada Importante" dataDxfId="640" dataCellStyle="Incorrecto"/>
    <tableColumn id="4" name="Pouco Importante" dataDxfId="639" dataCellStyle="Incorrecto"/>
    <tableColumn id="5" name="Mais ou Menos Importante" dataDxfId="638" dataCellStyle="Incorrecto"/>
    <tableColumn id="6" name="Importante" dataDxfId="637" dataCellStyle="Incorrecto"/>
    <tableColumn id="7" name="Muito Importante" dataDxfId="636" dataCellStyle="Incorrecto"/>
  </tableColumns>
  <tableStyleInfo name="TableStyleMedium16" showFirstColumn="0" showLastColumn="0" showRowStripes="1" showColumnStripes="0"/>
</table>
</file>

<file path=xl/tables/table7.xml><?xml version="1.0" encoding="utf-8"?>
<table xmlns="http://schemas.openxmlformats.org/spreadsheetml/2006/main" id="7" name="Tabela15108" displayName="Tabela15108" ref="J3:N14" totalsRowShown="0" headerRowDxfId="635" dataDxfId="633" headerRowBorderDxfId="634" tableBorderDxfId="632" totalsRowBorderDxfId="631" dataCellStyle="Incorrecto">
  <autoFilter ref="J3:N14"/>
  <sortState ref="J4:N14">
    <sortCondition ref="J3:J14"/>
  </sortState>
  <tableColumns count="5">
    <tableColumn id="1" name="Coluna1" dataDxfId="630"/>
    <tableColumn id="2" name="Dimensões da qualidade do trabalho" dataDxfId="629"/>
    <tableColumn id="4" name="Nada Importante + Pouco Importante" dataDxfId="628" dataCellStyle="Incorrecto"/>
    <tableColumn id="5" name="Mais ou Menos Importante" dataDxfId="627" dataCellStyle="Incorrecto"/>
    <tableColumn id="7" name="Importante + Muito Importante" dataDxfId="626" dataCellStyle="Incorrecto"/>
  </tableColumns>
  <tableStyleInfo name="TableStyleMedium16" showFirstColumn="0" showLastColumn="0" showRowStripes="1" showColumnStripes="0"/>
</table>
</file>

<file path=xl/tables/table8.xml><?xml version="1.0" encoding="utf-8"?>
<table xmlns="http://schemas.openxmlformats.org/spreadsheetml/2006/main" id="8" name="Tabela1510119" displayName="Tabela1510119" ref="J18:N29" totalsRowShown="0" headerRowDxfId="625" dataDxfId="623" headerRowBorderDxfId="624" tableBorderDxfId="622" totalsRowBorderDxfId="621" dataCellStyle="Incorrecto">
  <autoFilter ref="J18:N29"/>
  <tableColumns count="5">
    <tableColumn id="1" name="Coluna1" dataDxfId="620"/>
    <tableColumn id="2" name="Dimensões da qualidade do trabalho" dataDxfId="619"/>
    <tableColumn id="4" name="Nada Importante + Pouco Importante" dataDxfId="618" dataCellStyle="Incorrecto"/>
    <tableColumn id="5" name="Mais ou Menos Importante" dataDxfId="617" dataCellStyle="Incorrecto"/>
    <tableColumn id="7" name="Importante + Muito Importante" dataDxfId="616" dataCellStyle="Incorrecto"/>
  </tableColumns>
  <tableStyleInfo name="TableStyleMedium16" showFirstColumn="0" showLastColumn="0" showRowStripes="1" showColumnStripes="0"/>
</table>
</file>

<file path=xl/tables/table9.xml><?xml version="1.0" encoding="utf-8"?>
<table xmlns="http://schemas.openxmlformats.org/spreadsheetml/2006/main" id="21" name="Tabela151222" displayName="Tabela151222" ref="B3:H14" totalsRowShown="0" headerRowDxfId="615" dataDxfId="613" headerRowBorderDxfId="614" tableBorderDxfId="612" totalsRowBorderDxfId="611" dataCellStyle="Incorrecto">
  <autoFilter ref="B3:H14"/>
  <sortState ref="B4:H14">
    <sortCondition ref="B3:B14"/>
  </sortState>
  <tableColumns count="7">
    <tableColumn id="1" name="Coluna1" dataDxfId="610"/>
    <tableColumn id="2" name="Dimensões da qualidade do trabalho" dataDxfId="609"/>
    <tableColumn id="3" name="Nada Importante" dataDxfId="608" dataCellStyle="Incorrecto"/>
    <tableColumn id="4" name="Pouco Importante" dataDxfId="607" dataCellStyle="Incorrecto"/>
    <tableColumn id="5" name="Mais ou Menos Importante" dataDxfId="606" dataCellStyle="Incorrecto"/>
    <tableColumn id="6" name="Importante" dataDxfId="605" dataCellStyle="Incorrecto"/>
    <tableColumn id="7" name="Muito Importante" dataDxfId="604" dataCellStyle="Incorrecto"/>
  </tableColumns>
  <tableStyleInfo name="TableStyleMedium16" showFirstColumn="0" showLastColumn="0" showRowStripes="1" showColumnStripes="0"/>
</table>
</file>

<file path=xl/tables/table10.xml><?xml version="1.0" encoding="utf-8"?>
<table xmlns="http://schemas.openxmlformats.org/spreadsheetml/2006/main" id="22" name="Tabela61323" displayName="Tabela61323" ref="B18:H29" totalsRowShown="0" headerRowDxfId="603" dataDxfId="601" headerRowBorderDxfId="602" tableBorderDxfId="600" totalsRowBorderDxfId="599" dataCellStyle="Incorrecto">
  <autoFilter ref="B18:H29"/>
  <sortState ref="B19:H29">
    <sortCondition ref="B18:B29"/>
  </sortState>
  <tableColumns count="7">
    <tableColumn id="1" name="Coluna1" dataDxfId="598"/>
    <tableColumn id="2" name="Dimensões da qualidade do trabalho" dataDxfId="597"/>
    <tableColumn id="3" name="Nada Importante" dataDxfId="596" dataCellStyle="Incorrecto"/>
    <tableColumn id="4" name="Pouco Importante" dataDxfId="595" dataCellStyle="Incorrecto"/>
    <tableColumn id="5" name="Mais ou Menos Importante" dataDxfId="594" dataCellStyle="Incorrecto"/>
    <tableColumn id="6" name="Importante" dataDxfId="593" dataCellStyle="Incorrecto"/>
    <tableColumn id="7" name="Muito Importante" dataDxfId="592" dataCellStyle="Incorrecto"/>
  </tableColumns>
  <tableStyleInfo name="TableStyleMedium16" showFirstColumn="0" showLastColumn="0" showRowStripes="1" showColumnStripes="0"/>
</table>
</file>

<file path=xl/tables/table11.xml><?xml version="1.0" encoding="utf-8"?>
<table xmlns="http://schemas.openxmlformats.org/spreadsheetml/2006/main" id="23" name="Tabela15101424" displayName="Tabela15101424" ref="J3:N14" totalsRowShown="0" headerRowDxfId="591" dataDxfId="589" headerRowBorderDxfId="590" tableBorderDxfId="588" totalsRowBorderDxfId="587" dataCellStyle="Incorrecto">
  <autoFilter ref="J3:N14"/>
  <sortState ref="J4:N14">
    <sortCondition ref="J3:J14"/>
  </sortState>
  <tableColumns count="5">
    <tableColumn id="1" name="Coluna1" dataDxfId="586"/>
    <tableColumn id="2" name="Dimensões da qualidade do trabalho" dataDxfId="585"/>
    <tableColumn id="4" name="Nada Importante + Pouco Importante" dataDxfId="584" dataCellStyle="Incorrecto"/>
    <tableColumn id="5" name="Mais ou Menos Importante" dataDxfId="583" dataCellStyle="Incorrecto"/>
    <tableColumn id="7" name="Importante + Muito Importante" dataDxfId="582" dataCellStyle="Incorrecto"/>
  </tableColumns>
  <tableStyleInfo name="TableStyleMedium16" showFirstColumn="0" showLastColumn="0" showRowStripes="1" showColumnStripes="0"/>
</table>
</file>

<file path=xl/tables/table12.xml><?xml version="1.0" encoding="utf-8"?>
<table xmlns="http://schemas.openxmlformats.org/spreadsheetml/2006/main" id="24" name="Tabela1510111525" displayName="Tabela1510111525" ref="J18:N29" totalsRowShown="0" headerRowDxfId="581" dataDxfId="579" headerRowBorderDxfId="580" tableBorderDxfId="578" totalsRowBorderDxfId="577" dataCellStyle="Incorrecto">
  <autoFilter ref="J18:N29"/>
  <tableColumns count="5">
    <tableColumn id="1" name="Coluna1" dataDxfId="576"/>
    <tableColumn id="2" name="Dimensões da qualidade do trabalho" dataDxfId="575"/>
    <tableColumn id="4" name="Nada Importante + Pouco Importante" dataDxfId="574" dataCellStyle="Incorrecto"/>
    <tableColumn id="5" name="Mais ou Menos Importante" dataDxfId="573" dataCellStyle="Incorrecto"/>
    <tableColumn id="7" name="Importante + Muito Importante" dataDxfId="572" dataCellStyle="Incorrecto"/>
  </tableColumns>
  <tableStyleInfo name="TableStyleMedium16" showFirstColumn="0" showLastColumn="0" showRowStripes="1" showColumnStripes="0"/>
</table>
</file>

<file path=xl/tables/table13.xml><?xml version="1.0" encoding="utf-8"?>
<table xmlns="http://schemas.openxmlformats.org/spreadsheetml/2006/main" id="9" name="Tabela1511" displayName="Tabela1511" ref="B3:H14" totalsRowShown="0" headerRowDxfId="571" dataDxfId="569" headerRowBorderDxfId="570" tableBorderDxfId="568" totalsRowBorderDxfId="567" dataCellStyle="Incorrecto">
  <autoFilter ref="B3:H14"/>
  <sortState ref="B4:H14">
    <sortCondition ref="B3:B14"/>
  </sortState>
  <tableColumns count="7">
    <tableColumn id="1" name="Coluna1" dataDxfId="566"/>
    <tableColumn id="2" name="Dimensões da qualidade do trabalho" dataDxfId="565"/>
    <tableColumn id="3" name="Nada Importante" dataDxfId="564" dataCellStyle="Incorrecto"/>
    <tableColumn id="4" name="Pouco Importante" dataDxfId="563" dataCellStyle="Incorrecto"/>
    <tableColumn id="5" name="Mais ou Menos Importante" dataDxfId="562" dataCellStyle="Incorrecto"/>
    <tableColumn id="6" name="Importante" dataDxfId="561" dataCellStyle="Incorrecto"/>
    <tableColumn id="7" name="Muito Importante" dataDxfId="560" dataCellStyle="Incorrecto"/>
  </tableColumns>
  <tableStyleInfo name="TableStyleMedium16" showFirstColumn="0" showLastColumn="0" showRowStripes="1" showColumnStripes="0"/>
</table>
</file>

<file path=xl/tables/table14.xml><?xml version="1.0" encoding="utf-8"?>
<table xmlns="http://schemas.openxmlformats.org/spreadsheetml/2006/main" id="10" name="Tabela611" displayName="Tabela611" ref="B18:H29" totalsRowShown="0" headerRowDxfId="559" dataDxfId="557" headerRowBorderDxfId="558" tableBorderDxfId="556" totalsRowBorderDxfId="555" dataCellStyle="Incorrecto">
  <autoFilter ref="B18:H29"/>
  <sortState ref="B19:H29">
    <sortCondition ref="B18:B29"/>
  </sortState>
  <tableColumns count="7">
    <tableColumn id="1" name="Coluna1" dataDxfId="554"/>
    <tableColumn id="2" name="Dimensões da qualidade do trabalho" dataDxfId="553"/>
    <tableColumn id="3" name="Nada Importante" dataDxfId="552" dataCellStyle="Incorrecto"/>
    <tableColumn id="4" name="Pouco Importante" dataDxfId="551" dataCellStyle="Incorrecto"/>
    <tableColumn id="5" name="Mais ou Menos Importante" dataDxfId="550" dataCellStyle="Incorrecto"/>
    <tableColumn id="6" name="Importante" dataDxfId="549" dataCellStyle="Incorrecto"/>
    <tableColumn id="7" name="Muito Importante" dataDxfId="548" dataCellStyle="Incorrecto"/>
  </tableColumns>
  <tableStyleInfo name="TableStyleMedium16" showFirstColumn="0" showLastColumn="0" showRowStripes="1" showColumnStripes="0"/>
</table>
</file>

<file path=xl/tables/table15.xml><?xml version="1.0" encoding="utf-8"?>
<table xmlns="http://schemas.openxmlformats.org/spreadsheetml/2006/main" id="11" name="Tabela151012" displayName="Tabela151012" ref="J3:N14" totalsRowShown="0" headerRowDxfId="547" dataDxfId="545" headerRowBorderDxfId="546" tableBorderDxfId="544" totalsRowBorderDxfId="543" dataCellStyle="Incorrecto">
  <autoFilter ref="J3:N14"/>
  <sortState ref="J4:N14">
    <sortCondition ref="J3:J14"/>
  </sortState>
  <tableColumns count="5">
    <tableColumn id="1" name="Coluna1" dataDxfId="542"/>
    <tableColumn id="2" name="Dimensões da qualidade do trabalho" dataDxfId="541"/>
    <tableColumn id="4" name="Nada Importante + Pouco Importante" dataDxfId="540" dataCellStyle="Incorrecto"/>
    <tableColumn id="5" name="Mais ou Menos Importante" dataDxfId="539" dataCellStyle="Incorrecto"/>
    <tableColumn id="7" name="Importante + Muito Importante" dataDxfId="538" dataCellStyle="Incorrecto"/>
  </tableColumns>
  <tableStyleInfo name="TableStyleMedium16" showFirstColumn="0" showLastColumn="0" showRowStripes="1" showColumnStripes="0"/>
</table>
</file>

<file path=xl/tables/table16.xml><?xml version="1.0" encoding="utf-8"?>
<table xmlns="http://schemas.openxmlformats.org/spreadsheetml/2006/main" id="12" name="Tabela15101113" displayName="Tabela15101113" ref="J18:N29" totalsRowShown="0" headerRowDxfId="537" dataDxfId="535" headerRowBorderDxfId="536" tableBorderDxfId="534" totalsRowBorderDxfId="533" dataCellStyle="Incorrecto">
  <autoFilter ref="J18:N29"/>
  <tableColumns count="5">
    <tableColumn id="1" name="Coluna1" dataDxfId="532"/>
    <tableColumn id="2" name="Dimensões da qualidade do trabalho" dataDxfId="531"/>
    <tableColumn id="4" name="Nada Importante + Pouco Importante" dataDxfId="530" dataCellStyle="Incorrecto"/>
    <tableColumn id="5" name="Mais ou Menos Importante" dataDxfId="529" dataCellStyle="Incorrecto"/>
    <tableColumn id="7" name="Importante + Muito Importante" dataDxfId="528" dataCellStyle="Incorrecto"/>
  </tableColumns>
  <tableStyleInfo name="TableStyleMedium16" showFirstColumn="0" showLastColumn="0" showRowStripes="1" showColumnStripes="0"/>
</table>
</file>

<file path=xl/tables/table17.xml><?xml version="1.0" encoding="utf-8"?>
<table xmlns="http://schemas.openxmlformats.org/spreadsheetml/2006/main" id="17" name="Tabela1512" displayName="Tabela1512" ref="B3:H14" totalsRowShown="0" headerRowDxfId="527" dataDxfId="525" headerRowBorderDxfId="526" tableBorderDxfId="524" totalsRowBorderDxfId="523" dataCellStyle="Incorrecto">
  <autoFilter ref="B3:H14"/>
  <sortState ref="B4:H14">
    <sortCondition ref="B3:B14"/>
  </sortState>
  <tableColumns count="7">
    <tableColumn id="1" name="Coluna1" dataDxfId="522"/>
    <tableColumn id="2" name="Dimensões da qualidade do trabalho" dataDxfId="521"/>
    <tableColumn id="3" name="Nada Importante" dataDxfId="520" dataCellStyle="Incorrecto"/>
    <tableColumn id="4" name="Pouco Importante" dataDxfId="519" dataCellStyle="Incorrecto"/>
    <tableColumn id="5" name="Mais ou Menos Importante" dataDxfId="518" dataCellStyle="Incorrecto"/>
    <tableColumn id="6" name="Importante" dataDxfId="517" dataCellStyle="Incorrecto"/>
    <tableColumn id="7" name="Muito Importante" dataDxfId="516" dataCellStyle="Incorrecto"/>
  </tableColumns>
  <tableStyleInfo name="TableStyleMedium16" showFirstColumn="0" showLastColumn="0" showRowStripes="1" showColumnStripes="0"/>
</table>
</file>

<file path=xl/tables/table18.xml><?xml version="1.0" encoding="utf-8"?>
<table xmlns="http://schemas.openxmlformats.org/spreadsheetml/2006/main" id="18" name="Tabela613" displayName="Tabela613" ref="B18:H29" totalsRowShown="0" headerRowDxfId="515" dataDxfId="513" headerRowBorderDxfId="514" tableBorderDxfId="512" totalsRowBorderDxfId="511" dataCellStyle="Incorrecto">
  <autoFilter ref="B18:H29"/>
  <sortState ref="B19:H29">
    <sortCondition ref="B18:B29"/>
  </sortState>
  <tableColumns count="7">
    <tableColumn id="1" name="Coluna1" dataDxfId="510"/>
    <tableColumn id="2" name="Dimensões da qualidade do trabalho" dataDxfId="509"/>
    <tableColumn id="3" name="Nada Importante" dataDxfId="508" dataCellStyle="Incorrecto"/>
    <tableColumn id="4" name="Pouco Importante" dataDxfId="507" dataCellStyle="Incorrecto"/>
    <tableColumn id="5" name="Mais ou Menos Importante" dataDxfId="506" dataCellStyle="Incorrecto"/>
    <tableColumn id="6" name="Importante" dataDxfId="505" dataCellStyle="Incorrecto"/>
    <tableColumn id="7" name="Muito Importante" dataDxfId="504" dataCellStyle="Incorrecto"/>
  </tableColumns>
  <tableStyleInfo name="TableStyleMedium16" showFirstColumn="0" showLastColumn="0" showRowStripes="1" showColumnStripes="0"/>
</table>
</file>

<file path=xl/tables/table19.xml><?xml version="1.0" encoding="utf-8"?>
<table xmlns="http://schemas.openxmlformats.org/spreadsheetml/2006/main" id="19" name="Tabela151014" displayName="Tabela151014" ref="J3:N14" totalsRowShown="0" headerRowDxfId="503" dataDxfId="501" headerRowBorderDxfId="502" tableBorderDxfId="500" totalsRowBorderDxfId="499" dataCellStyle="Incorrecto">
  <autoFilter ref="J3:N14"/>
  <sortState ref="J4:N14">
    <sortCondition ref="J3:J14"/>
  </sortState>
  <tableColumns count="5">
    <tableColumn id="1" name="Coluna1" dataDxfId="498"/>
    <tableColumn id="2" name="Dimensões da qualidade do trabalho" dataDxfId="497"/>
    <tableColumn id="4" name="Nada Importante + Pouco Importante" dataDxfId="496" dataCellStyle="Incorrecto"/>
    <tableColumn id="5" name="Mais ou Menos Importante" dataDxfId="495" dataCellStyle="Incorrecto"/>
    <tableColumn id="7" name="Importante + Muito Importante" dataDxfId="494" dataCellStyle="Incorrecto"/>
  </tableColumns>
  <tableStyleInfo name="TableStyleMedium16" showFirstColumn="0" showLastColumn="0" showRowStripes="1" showColumnStripes="0"/>
</table>
</file>

<file path=xl/tables/table20.xml><?xml version="1.0" encoding="utf-8"?>
<table xmlns="http://schemas.openxmlformats.org/spreadsheetml/2006/main" id="20" name="Tabela15101115" displayName="Tabela15101115" ref="J18:N29" totalsRowShown="0" headerRowDxfId="493" dataDxfId="491" headerRowBorderDxfId="492" tableBorderDxfId="490" totalsRowBorderDxfId="489" dataCellStyle="Incorrecto">
  <autoFilter ref="J18:N29"/>
  <tableColumns count="5">
    <tableColumn id="1" name="Coluna1" dataDxfId="488"/>
    <tableColumn id="2" name="Dimensões da qualidade do trabalho" dataDxfId="487"/>
    <tableColumn id="4" name="Nada Importante + Pouco Importante" dataDxfId="486" dataCellStyle="Incorrecto"/>
    <tableColumn id="5" name="Mais ou Menos Importante" dataDxfId="485" dataCellStyle="Incorrecto"/>
    <tableColumn id="7" name="Importante + Muito Importante" dataDxfId="484" dataCellStyle="Incorrecto"/>
  </tableColumns>
  <tableStyleInfo name="TableStyleMedium16" showFirstColumn="0" showLastColumn="0" showRowStripes="1" showColumnStripes="0"/>
</table>
</file>

<file path=xl/tables/table21.xml><?xml version="1.0" encoding="utf-8"?>
<table xmlns="http://schemas.openxmlformats.org/spreadsheetml/2006/main" id="13" name="Tabela1514" displayName="Tabela1514" ref="B3:H14" totalsRowShown="0" headerRowDxfId="483" dataDxfId="481" headerRowBorderDxfId="482" tableBorderDxfId="480" totalsRowBorderDxfId="479" dataCellStyle="Incorrecto">
  <autoFilter ref="B3:H14"/>
  <sortState ref="B4:H14">
    <sortCondition ref="B3:B14"/>
  </sortState>
  <tableColumns count="7">
    <tableColumn id="1" name="Coluna1" dataDxfId="478"/>
    <tableColumn id="2" name="Dimensões da qualidade do trabalho" dataDxfId="477"/>
    <tableColumn id="3" name="Nada Importante" dataDxfId="476" dataCellStyle="Incorrecto"/>
    <tableColumn id="4" name="Pouco Importante" dataDxfId="475" dataCellStyle="Incorrecto"/>
    <tableColumn id="5" name="Mais ou Menos Importante" dataDxfId="474" dataCellStyle="Incorrecto"/>
    <tableColumn id="6" name="Importante" dataDxfId="473" dataCellStyle="Incorrecto"/>
    <tableColumn id="7" name="Muito Importante" dataDxfId="472" dataCellStyle="Incorrecto"/>
  </tableColumns>
  <tableStyleInfo name="TableStyleMedium16" showFirstColumn="0" showLastColumn="0" showRowStripes="1" showColumnStripes="0"/>
</table>
</file>

<file path=xl/tables/table22.xml><?xml version="1.0" encoding="utf-8"?>
<table xmlns="http://schemas.openxmlformats.org/spreadsheetml/2006/main" id="14" name="Tabela615" displayName="Tabela615" ref="B18:H29" totalsRowShown="0" headerRowDxfId="471" dataDxfId="469" headerRowBorderDxfId="470" tableBorderDxfId="468" totalsRowBorderDxfId="467" dataCellStyle="Incorrecto">
  <autoFilter ref="B18:H29"/>
  <sortState ref="B19:H29">
    <sortCondition ref="B18:B29"/>
  </sortState>
  <tableColumns count="7">
    <tableColumn id="1" name="Coluna1" dataDxfId="466"/>
    <tableColumn id="2" name="Dimensões da qualidade do trabalho" dataDxfId="465"/>
    <tableColumn id="3" name="Nada Importante" dataDxfId="464" dataCellStyle="Incorrecto">
      <calculatedColumnFormula>SUM(D4/SUM($D4:$H4))</calculatedColumnFormula>
    </tableColumn>
    <tableColumn id="4" name="Pouco Importante" dataDxfId="463" dataCellStyle="Incorrecto">
      <calculatedColumnFormula>SUM(E4/SUM($D4:$H4))</calculatedColumnFormula>
    </tableColumn>
    <tableColumn id="5" name="Mais ou Menos Importante" dataDxfId="462" dataCellStyle="Incorrecto">
      <calculatedColumnFormula>SUM(F4/SUM($D4:$H4))</calculatedColumnFormula>
    </tableColumn>
    <tableColumn id="6" name="Importante" dataDxfId="461" dataCellStyle="Incorrecto">
      <calculatedColumnFormula>SUM(G4/SUM($D4:$H4))</calculatedColumnFormula>
    </tableColumn>
    <tableColumn id="7" name="Muito Importante" dataDxfId="460" dataCellStyle="Incorrecto">
      <calculatedColumnFormula>SUM(H4/SUM($D4:$H4))</calculatedColumnFormula>
    </tableColumn>
  </tableColumns>
  <tableStyleInfo name="TableStyleMedium16" showFirstColumn="0" showLastColumn="0" showRowStripes="1" showColumnStripes="0"/>
</table>
</file>

<file path=xl/tables/table23.xml><?xml version="1.0" encoding="utf-8"?>
<table xmlns="http://schemas.openxmlformats.org/spreadsheetml/2006/main" id="15" name="Tabela151016" displayName="Tabela151016" ref="J3:N14" totalsRowShown="0" headerRowDxfId="459" dataDxfId="457" headerRowBorderDxfId="458" tableBorderDxfId="456" totalsRowBorderDxfId="455" dataCellStyle="Incorrecto">
  <autoFilter ref="J3:N14"/>
  <sortState ref="J4:N14">
    <sortCondition ref="J3:J14"/>
  </sortState>
  <tableColumns count="5">
    <tableColumn id="1" name="Coluna1" dataDxfId="454"/>
    <tableColumn id="2" name="Dimensões da qualidade do trabalho" dataDxfId="453"/>
    <tableColumn id="4" name="Nada Importante + Pouco Importante" dataDxfId="452" dataCellStyle="Incorrecto"/>
    <tableColumn id="5" name="Mais ou Menos Importante" dataDxfId="451" dataCellStyle="Incorrecto"/>
    <tableColumn id="7" name="Importante + Muito Importante" dataDxfId="450" dataCellStyle="Incorrecto"/>
  </tableColumns>
  <tableStyleInfo name="TableStyleMedium16" showFirstColumn="0" showLastColumn="0" showRowStripes="1" showColumnStripes="0"/>
</table>
</file>

<file path=xl/tables/table24.xml><?xml version="1.0" encoding="utf-8"?>
<table xmlns="http://schemas.openxmlformats.org/spreadsheetml/2006/main" id="16" name="Tabela15101117" displayName="Tabela15101117" ref="J18:N29" totalsRowShown="0" headerRowDxfId="449" dataDxfId="447" headerRowBorderDxfId="448" tableBorderDxfId="446" totalsRowBorderDxfId="445" dataCellStyle="Incorrecto">
  <autoFilter ref="J18:N29"/>
  <tableColumns count="5">
    <tableColumn id="1" name="Coluna1" dataDxfId="444"/>
    <tableColumn id="2" name="Dimensões da qualidade do trabalho" dataDxfId="443"/>
    <tableColumn id="4" name="Nada Importante + Pouco Importante" dataDxfId="442" dataCellStyle="Incorrecto">
      <calculatedColumnFormula>SUM(L4/SUM($L4:$N4))</calculatedColumnFormula>
    </tableColumn>
    <tableColumn id="5" name="Mais ou Menos Importante" dataDxfId="441" dataCellStyle="Incorrecto">
      <calculatedColumnFormula>SUM(M4/SUM($L4:$N4))</calculatedColumnFormula>
    </tableColumn>
    <tableColumn id="7" name="Importante + Muito Importante" dataDxfId="440" dataCellStyle="Incorrecto">
      <calculatedColumnFormula>SUM(N4/SUM($L4:$N4))</calculatedColumnFormula>
    </tableColumn>
  </tableColumns>
  <tableStyleInfo name="TableStyleMedium16" showFirstColumn="0" showLastColumn="0" showRowStripes="1" showColumnStripes="0"/>
</table>
</file>

<file path=xl/tables/table25.xml><?xml version="1.0" encoding="utf-8"?>
<table xmlns="http://schemas.openxmlformats.org/spreadsheetml/2006/main" id="25" name="Tabela151226" displayName="Tabela151226" ref="B3:H14" totalsRowShown="0" headerRowDxfId="439" dataDxfId="437" headerRowBorderDxfId="438" tableBorderDxfId="436" totalsRowBorderDxfId="435" dataCellStyle="Incorrecto">
  <autoFilter ref="B3:H14"/>
  <sortState ref="B4:H14">
    <sortCondition ref="B3:B14"/>
  </sortState>
  <tableColumns count="7">
    <tableColumn id="1" name="Coluna1" dataDxfId="434"/>
    <tableColumn id="2" name="Dimensões da qualidade do trabalho" dataDxfId="433"/>
    <tableColumn id="3" name="Nada Importante" dataDxfId="432" dataCellStyle="Incorrecto"/>
    <tableColumn id="4" name="Pouco Importante" dataDxfId="431" dataCellStyle="Incorrecto"/>
    <tableColumn id="5" name="Mais ou Menos Importante" dataDxfId="430" dataCellStyle="Incorrecto"/>
    <tableColumn id="6" name="Importante" dataDxfId="429" dataCellStyle="Incorrecto"/>
    <tableColumn id="7" name="Muito Importante" dataDxfId="428" dataCellStyle="Incorrecto"/>
  </tableColumns>
  <tableStyleInfo name="TableStyleMedium16" showFirstColumn="0" showLastColumn="0" showRowStripes="1" showColumnStripes="0"/>
</table>
</file>

<file path=xl/tables/table26.xml><?xml version="1.0" encoding="utf-8"?>
<table xmlns="http://schemas.openxmlformats.org/spreadsheetml/2006/main" id="26" name="Tabela61327" displayName="Tabela61327" ref="B18:H29" totalsRowShown="0" headerRowDxfId="427" dataDxfId="425" headerRowBorderDxfId="426" tableBorderDxfId="424" totalsRowBorderDxfId="423" dataCellStyle="Incorrecto">
  <autoFilter ref="B18:H29"/>
  <sortState ref="B19:H29">
    <sortCondition ref="B18:B29"/>
  </sortState>
  <tableColumns count="7">
    <tableColumn id="1" name="Coluna1" dataDxfId="422"/>
    <tableColumn id="2" name="Dimensões da qualidade do trabalho" dataDxfId="421"/>
    <tableColumn id="3" name="Nada Importante" dataDxfId="420" dataCellStyle="Incorrecto">
      <calculatedColumnFormula>SUM(D4/SUM($D4:$H4))</calculatedColumnFormula>
    </tableColumn>
    <tableColumn id="4" name="Pouco Importante" dataDxfId="419" dataCellStyle="Incorrecto">
      <calculatedColumnFormula>SUM(E4/SUM($D4:$H4))</calculatedColumnFormula>
    </tableColumn>
    <tableColumn id="5" name="Mais ou Menos Importante" dataDxfId="418" dataCellStyle="Incorrecto">
      <calculatedColumnFormula>SUM(F4/SUM($D4:$H4))</calculatedColumnFormula>
    </tableColumn>
    <tableColumn id="6" name="Importante" dataDxfId="417" dataCellStyle="Incorrecto">
      <calculatedColumnFormula>SUM(G4/SUM($D4:$H4))</calculatedColumnFormula>
    </tableColumn>
    <tableColumn id="7" name="Muito Importante" dataDxfId="416" dataCellStyle="Incorrecto">
      <calculatedColumnFormula>SUM(H4/SUM($D4:$H4))</calculatedColumnFormula>
    </tableColumn>
  </tableColumns>
  <tableStyleInfo name="TableStyleMedium16" showFirstColumn="0" showLastColumn="0" showRowStripes="1" showColumnStripes="0"/>
</table>
</file>

<file path=xl/tables/table27.xml><?xml version="1.0" encoding="utf-8"?>
<table xmlns="http://schemas.openxmlformats.org/spreadsheetml/2006/main" id="27" name="Tabela15101428" displayName="Tabela15101428" ref="J3:N14" totalsRowShown="0" headerRowDxfId="415" dataDxfId="413" headerRowBorderDxfId="414" tableBorderDxfId="412" totalsRowBorderDxfId="411" dataCellStyle="Incorrecto">
  <autoFilter ref="J3:N14"/>
  <sortState ref="J4:N14">
    <sortCondition ref="J3:J14"/>
  </sortState>
  <tableColumns count="5">
    <tableColumn id="1" name="Coluna1" dataDxfId="410"/>
    <tableColumn id="2" name="Dimensões da qualidade do trabalho" dataDxfId="409"/>
    <tableColumn id="4" name="Nada Importante + Pouco Importante" dataDxfId="408" dataCellStyle="Incorrecto"/>
    <tableColumn id="5" name="Mais ou Menos Importante" dataDxfId="407" dataCellStyle="Incorrecto"/>
    <tableColumn id="7" name="Importante + Muito Importante" dataDxfId="406" dataCellStyle="Incorrecto"/>
  </tableColumns>
  <tableStyleInfo name="TableStyleMedium16" showFirstColumn="0" showLastColumn="0" showRowStripes="1" showColumnStripes="0"/>
</table>
</file>

<file path=xl/tables/table28.xml><?xml version="1.0" encoding="utf-8"?>
<table xmlns="http://schemas.openxmlformats.org/spreadsheetml/2006/main" id="28" name="Tabela1510111529" displayName="Tabela1510111529" ref="J18:N29" totalsRowShown="0" headerRowDxfId="405" dataDxfId="403" headerRowBorderDxfId="404" tableBorderDxfId="402" totalsRowBorderDxfId="401" dataCellStyle="Incorrecto">
  <autoFilter ref="J18:N29"/>
  <tableColumns count="5">
    <tableColumn id="1" name="Coluna1" dataDxfId="400"/>
    <tableColumn id="2" name="Dimensões da qualidade do trabalho" dataDxfId="399"/>
    <tableColumn id="4" name="Nada Importante + Pouco Importante" dataDxfId="398" dataCellStyle="Incorrecto">
      <calculatedColumnFormula>SUM(L4/SUM($L4:$N4))</calculatedColumnFormula>
    </tableColumn>
    <tableColumn id="5" name="Mais ou Menos Importante" dataDxfId="397" dataCellStyle="Incorrecto">
      <calculatedColumnFormula>SUM(M4/SUM($L4:$N4))</calculatedColumnFormula>
    </tableColumn>
    <tableColumn id="7" name="Importante + Muito Importante" dataDxfId="396" dataCellStyle="Incorrecto">
      <calculatedColumnFormula>SUM(N4/SUM($L4:$N4))</calculatedColumnFormula>
    </tableColumn>
  </tableColumns>
  <tableStyleInfo name="TableStyleMedium16" showFirstColumn="0" showLastColumn="0" showRowStripes="1" showColumnStripes="0"/>
</table>
</file>

<file path=xl/tables/table29.xml><?xml version="1.0" encoding="utf-8"?>
<table xmlns="http://schemas.openxmlformats.org/spreadsheetml/2006/main" id="29" name="Tabela1530" displayName="Tabela1530" ref="B3:H14" totalsRowShown="0" headerRowDxfId="395" dataDxfId="393" headerRowBorderDxfId="394" tableBorderDxfId="392" totalsRowBorderDxfId="391" dataCellStyle="Incorrecto">
  <autoFilter ref="B3:H14"/>
  <sortState ref="B4:H14">
    <sortCondition ref="B3:B14"/>
  </sortState>
  <tableColumns count="7">
    <tableColumn id="1" name="Coluna1" dataDxfId="390"/>
    <tableColumn id="2" name="Dimensões da qualidade do trabalho" dataDxfId="389"/>
    <tableColumn id="3" name="Nada Importante" dataDxfId="388" dataCellStyle="Incorrecto"/>
    <tableColumn id="4" name="Pouco Importante" dataDxfId="387" dataCellStyle="Incorrecto"/>
    <tableColumn id="5" name="Mais ou Menos Importante" dataDxfId="386" dataCellStyle="Incorrecto"/>
    <tableColumn id="6" name="Importante" dataDxfId="385" dataCellStyle="Incorrecto"/>
    <tableColumn id="7" name="Muito Importante" dataDxfId="384" dataCellStyle="Incorrecto"/>
  </tableColumns>
  <tableStyleInfo name="TableStyleMedium16" showFirstColumn="0" showLastColumn="0" showRowStripes="1" showColumnStripes="0"/>
</table>
</file>

<file path=xl/tables/table30.xml><?xml version="1.0" encoding="utf-8"?>
<table xmlns="http://schemas.openxmlformats.org/spreadsheetml/2006/main" id="30" name="Tabela631" displayName="Tabela631" ref="B18:H29" totalsRowShown="0" headerRowDxfId="383" dataDxfId="381" headerRowBorderDxfId="382" tableBorderDxfId="380" totalsRowBorderDxfId="379" dataCellStyle="Incorrecto">
  <autoFilter ref="B18:H29"/>
  <sortState ref="B19:H29">
    <sortCondition ref="B18:B29"/>
  </sortState>
  <tableColumns count="7">
    <tableColumn id="1" name="Coluna1" dataDxfId="378"/>
    <tableColumn id="2" name="Dimensões da qualidade do trabalho" dataDxfId="377"/>
    <tableColumn id="3" name="Nada Importante" dataDxfId="376" dataCellStyle="Incorrecto"/>
    <tableColumn id="4" name="Pouco Importante" dataDxfId="375" dataCellStyle="Incorrecto"/>
    <tableColumn id="5" name="Mais ou Menos Importante" dataDxfId="374" dataCellStyle="Incorrecto"/>
    <tableColumn id="6" name="Importante" dataDxfId="373" dataCellStyle="Incorrecto"/>
    <tableColumn id="7" name="Muito Importante" dataDxfId="372" dataCellStyle="Incorrecto"/>
  </tableColumns>
  <tableStyleInfo name="TableStyleMedium16" showFirstColumn="0" showLastColumn="0" showRowStripes="1" showColumnStripes="0"/>
</table>
</file>

<file path=xl/tables/table31.xml><?xml version="1.0" encoding="utf-8"?>
<table xmlns="http://schemas.openxmlformats.org/spreadsheetml/2006/main" id="31" name="Tabela151032" displayName="Tabela151032" ref="J3:N14" totalsRowShown="0" headerRowDxfId="371" dataDxfId="369" headerRowBorderDxfId="370" tableBorderDxfId="368" totalsRowBorderDxfId="367" dataCellStyle="Incorrecto">
  <autoFilter ref="J3:N14"/>
  <sortState ref="J4:N14">
    <sortCondition ref="J3:J14"/>
  </sortState>
  <tableColumns count="5">
    <tableColumn id="1" name="Coluna1" dataDxfId="366"/>
    <tableColumn id="2" name="Dimensões da qualidade do trabalho" dataDxfId="365"/>
    <tableColumn id="4" name="Nada Importante + Pouco Importante" dataDxfId="364" dataCellStyle="Incorrecto"/>
    <tableColumn id="5" name="Mais ou Menos Importante" dataDxfId="363" dataCellStyle="Incorrecto"/>
    <tableColumn id="7" name="Importante + Muito Importante" dataDxfId="362" dataCellStyle="Incorrecto"/>
  </tableColumns>
  <tableStyleInfo name="TableStyleMedium16" showFirstColumn="0" showLastColumn="0" showRowStripes="1" showColumnStripes="0"/>
</table>
</file>

<file path=xl/tables/table32.xml><?xml version="1.0" encoding="utf-8"?>
<table xmlns="http://schemas.openxmlformats.org/spreadsheetml/2006/main" id="32" name="Tabela15101133" displayName="Tabela15101133" ref="J18:N29" totalsRowShown="0" headerRowDxfId="361" dataDxfId="359" headerRowBorderDxfId="360" tableBorderDxfId="358" totalsRowBorderDxfId="357" dataCellStyle="Incorrecto">
  <autoFilter ref="J18:N29"/>
  <tableColumns count="5">
    <tableColumn id="1" name="Coluna1" dataDxfId="356"/>
    <tableColumn id="2" name="Dimensões da qualidade do trabalho" dataDxfId="355"/>
    <tableColumn id="4" name="Nada Importante + Pouco Importante" dataDxfId="354" dataCellStyle="Incorrecto"/>
    <tableColumn id="5" name="Mais ou Menos Importante" dataDxfId="353" dataCellStyle="Incorrecto"/>
    <tableColumn id="7" name="Importante + Muito Importante" dataDxfId="352" dataCellStyle="Incorrecto"/>
  </tableColumns>
  <tableStyleInfo name="TableStyleMedium16" showFirstColumn="0" showLastColumn="0" showRowStripes="1" showColumnStripes="0"/>
</table>
</file>

<file path=xl/tables/table33.xml><?xml version="1.0" encoding="utf-8"?>
<table xmlns="http://schemas.openxmlformats.org/spreadsheetml/2006/main" id="33" name="Tabela151234" displayName="Tabela151234" ref="B3:H14" totalsRowShown="0" headerRowDxfId="351" dataDxfId="349" headerRowBorderDxfId="350" tableBorderDxfId="348" totalsRowBorderDxfId="347" dataCellStyle="Incorrecto">
  <autoFilter ref="B3:H14"/>
  <sortState ref="B4:H14">
    <sortCondition ref="B3:B14"/>
  </sortState>
  <tableColumns count="7">
    <tableColumn id="1" name="Coluna1" dataDxfId="346"/>
    <tableColumn id="2" name="Dimensões da qualidade do trabalho" dataDxfId="345"/>
    <tableColumn id="3" name="Nada Importante" dataDxfId="344" dataCellStyle="Incorrecto"/>
    <tableColumn id="4" name="Pouco Importante" dataDxfId="343" dataCellStyle="Incorrecto"/>
    <tableColumn id="5" name="Mais ou Menos Importante" dataDxfId="342" dataCellStyle="Incorrecto"/>
    <tableColumn id="6" name="Importante" dataDxfId="341" dataCellStyle="Incorrecto"/>
    <tableColumn id="7" name="Muito Importante" dataDxfId="340" dataCellStyle="Incorrecto"/>
  </tableColumns>
  <tableStyleInfo name="TableStyleMedium16" showFirstColumn="0" showLastColumn="0" showRowStripes="1" showColumnStripes="0"/>
</table>
</file>

<file path=xl/tables/table34.xml><?xml version="1.0" encoding="utf-8"?>
<table xmlns="http://schemas.openxmlformats.org/spreadsheetml/2006/main" id="34" name="Tabela61335" displayName="Tabela61335" ref="B18:H29" totalsRowShown="0" headerRowDxfId="339" dataDxfId="337" headerRowBorderDxfId="338" tableBorderDxfId="336" totalsRowBorderDxfId="335" dataCellStyle="Incorrecto">
  <autoFilter ref="B18:H29"/>
  <sortState ref="B19:H29">
    <sortCondition ref="B18:B29"/>
  </sortState>
  <tableColumns count="7">
    <tableColumn id="1" name="Coluna1" dataDxfId="334"/>
    <tableColumn id="2" name="Dimensões da qualidade do trabalho" dataDxfId="333"/>
    <tableColumn id="3" name="Nada Importante" dataDxfId="332" dataCellStyle="Incorrecto"/>
    <tableColumn id="4" name="Pouco Importante" dataDxfId="331" dataCellStyle="Incorrecto"/>
    <tableColumn id="5" name="Mais ou Menos Importante" dataDxfId="330" dataCellStyle="Incorrecto"/>
    <tableColumn id="6" name="Importante" dataDxfId="329" dataCellStyle="Incorrecto"/>
    <tableColumn id="7" name="Muito Importante" dataDxfId="328" dataCellStyle="Incorrecto"/>
  </tableColumns>
  <tableStyleInfo name="TableStyleMedium16" showFirstColumn="0" showLastColumn="0" showRowStripes="1" showColumnStripes="0"/>
</table>
</file>

<file path=xl/tables/table35.xml><?xml version="1.0" encoding="utf-8"?>
<table xmlns="http://schemas.openxmlformats.org/spreadsheetml/2006/main" id="35" name="Tabela15101436" displayName="Tabela15101436" ref="J3:N14" totalsRowShown="0" headerRowDxfId="327" dataDxfId="325" headerRowBorderDxfId="326" tableBorderDxfId="324" totalsRowBorderDxfId="323" dataCellStyle="Incorrecto">
  <autoFilter ref="J3:N14"/>
  <sortState ref="J4:N14">
    <sortCondition ref="J3:J14"/>
  </sortState>
  <tableColumns count="5">
    <tableColumn id="1" name="Coluna1" dataDxfId="322"/>
    <tableColumn id="2" name="Dimensões da qualidade do trabalho" dataDxfId="321"/>
    <tableColumn id="4" name="Nada Importante + Pouco Importante" dataDxfId="320" dataCellStyle="Incorrecto"/>
    <tableColumn id="5" name="Mais ou Menos Importante" dataDxfId="319" dataCellStyle="Incorrecto"/>
    <tableColumn id="7" name="Importante + Muito Importante" dataDxfId="318" dataCellStyle="Incorrecto"/>
  </tableColumns>
  <tableStyleInfo name="TableStyleMedium16" showFirstColumn="0" showLastColumn="0" showRowStripes="1" showColumnStripes="0"/>
</table>
</file>

<file path=xl/tables/table36.xml><?xml version="1.0" encoding="utf-8"?>
<table xmlns="http://schemas.openxmlformats.org/spreadsheetml/2006/main" id="36" name="Tabela1510111537" displayName="Tabela1510111537" ref="J18:N29" totalsRowShown="0" headerRowDxfId="317" dataDxfId="315" headerRowBorderDxfId="316" tableBorderDxfId="314" totalsRowBorderDxfId="313" dataCellStyle="Incorrecto">
  <autoFilter ref="J18:N29"/>
  <tableColumns count="5">
    <tableColumn id="1" name="Coluna1" dataDxfId="312"/>
    <tableColumn id="2" name="Dimensões da qualidade do trabalho" dataDxfId="311"/>
    <tableColumn id="4" name="Nada Importante + Pouco Importante" dataDxfId="310" dataCellStyle="Incorrecto"/>
    <tableColumn id="5" name="Mais ou Menos Importante" dataDxfId="309" dataCellStyle="Incorrecto"/>
    <tableColumn id="7" name="Importante + Muito Importante" dataDxfId="308" dataCellStyle="Incorrecto"/>
  </tableColumns>
  <tableStyleInfo name="TableStyleMedium16" showFirstColumn="0" showLastColumn="0" showRowStripes="1" showColumnStripes="0"/>
</table>
</file>

<file path=xl/tables/table37.xml><?xml version="1.0" encoding="utf-8"?>
<table xmlns="http://schemas.openxmlformats.org/spreadsheetml/2006/main" id="37" name="Tabela15123438" displayName="Tabela15123438" ref="B3:H14" totalsRowShown="0" headerRowDxfId="307" dataDxfId="305" headerRowBorderDxfId="306" tableBorderDxfId="304" totalsRowBorderDxfId="303" dataCellStyle="Incorrecto">
  <autoFilter ref="B3:H14"/>
  <sortState ref="B4:H14">
    <sortCondition ref="B3:B14"/>
  </sortState>
  <tableColumns count="7">
    <tableColumn id="1" name="Coluna1" dataDxfId="302"/>
    <tableColumn id="2" name="Dimensões da qualidade do trabalho" dataDxfId="301"/>
    <tableColumn id="3" name="Nada Importante" dataDxfId="300" dataCellStyle="Incorrecto"/>
    <tableColumn id="4" name="Pouco Importante" dataDxfId="299" dataCellStyle="Incorrecto"/>
    <tableColumn id="5" name="Mais ou Menos Importante" dataDxfId="298" dataCellStyle="Incorrecto"/>
    <tableColumn id="6" name="Importante" dataDxfId="297" dataCellStyle="Incorrecto"/>
    <tableColumn id="7" name="Muito Importante" dataDxfId="296" dataCellStyle="Incorrecto"/>
  </tableColumns>
  <tableStyleInfo name="TableStyleMedium16" showFirstColumn="0" showLastColumn="0" showRowStripes="1" showColumnStripes="0"/>
</table>
</file>

<file path=xl/tables/table38.xml><?xml version="1.0" encoding="utf-8"?>
<table xmlns="http://schemas.openxmlformats.org/spreadsheetml/2006/main" id="38" name="Tabela6133539" displayName="Tabela6133539" ref="B18:H29" totalsRowShown="0" headerRowDxfId="295" dataDxfId="293" headerRowBorderDxfId="294" tableBorderDxfId="292" totalsRowBorderDxfId="291" dataCellStyle="Incorrecto">
  <autoFilter ref="B18:H29"/>
  <sortState ref="B19:H29">
    <sortCondition ref="B18:B29"/>
  </sortState>
  <tableColumns count="7">
    <tableColumn id="1" name="Coluna1" dataDxfId="290"/>
    <tableColumn id="2" name="Dimensões da qualidade do trabalho" dataDxfId="289"/>
    <tableColumn id="3" name="Nada Importante" dataDxfId="288" dataCellStyle="Incorrecto">
      <calculatedColumnFormula>SUM(D4/SUM($D4:$H4))</calculatedColumnFormula>
    </tableColumn>
    <tableColumn id="4" name="Pouco Importante" dataDxfId="287" dataCellStyle="Incorrecto">
      <calculatedColumnFormula>SUM(E4/SUM($D4:$H4))</calculatedColumnFormula>
    </tableColumn>
    <tableColumn id="5" name="Mais ou Menos Importante" dataDxfId="286" dataCellStyle="Incorrecto">
      <calculatedColumnFormula>SUM(F4/SUM($D4:$H4))</calculatedColumnFormula>
    </tableColumn>
    <tableColumn id="6" name="Importante" dataDxfId="285" dataCellStyle="Incorrecto">
      <calculatedColumnFormula>SUM(G4/SUM($D4:$H4))</calculatedColumnFormula>
    </tableColumn>
    <tableColumn id="7" name="Muito Importante" dataDxfId="284" dataCellStyle="Incorrecto">
      <calculatedColumnFormula>SUM(H4/SUM($D4:$H4))</calculatedColumnFormula>
    </tableColumn>
  </tableColumns>
  <tableStyleInfo name="TableStyleMedium16" showFirstColumn="0" showLastColumn="0" showRowStripes="1" showColumnStripes="0"/>
</table>
</file>

<file path=xl/tables/table39.xml><?xml version="1.0" encoding="utf-8"?>
<table xmlns="http://schemas.openxmlformats.org/spreadsheetml/2006/main" id="39" name="Tabela1510143640" displayName="Tabela1510143640" ref="J3:N14" totalsRowShown="0" headerRowDxfId="283" dataDxfId="281" headerRowBorderDxfId="282" tableBorderDxfId="280" totalsRowBorderDxfId="279" dataCellStyle="Incorrecto">
  <autoFilter ref="J3:N14"/>
  <sortState ref="J4:N14">
    <sortCondition ref="J3:J14"/>
  </sortState>
  <tableColumns count="5">
    <tableColumn id="1" name="Coluna1" dataDxfId="278"/>
    <tableColumn id="2" name="Dimensões da qualidade do trabalho" dataDxfId="277"/>
    <tableColumn id="4" name="Nada Importante + Pouco Importante" dataDxfId="276" dataCellStyle="Incorrecto"/>
    <tableColumn id="5" name="Mais ou Menos Importante" dataDxfId="275" dataCellStyle="Incorrecto"/>
    <tableColumn id="7" name="Importante + Muito Importante" dataDxfId="274" dataCellStyle="Incorrecto"/>
  </tableColumns>
  <tableStyleInfo name="TableStyleMedium16" showFirstColumn="0" showLastColumn="0" showRowStripes="1" showColumnStripes="0"/>
</table>
</file>

<file path=xl/tables/table40.xml><?xml version="1.0" encoding="utf-8"?>
<table xmlns="http://schemas.openxmlformats.org/spreadsheetml/2006/main" id="40" name="Tabela151011153741" displayName="Tabela151011153741" ref="J18:N29" totalsRowShown="0" headerRowDxfId="273" dataDxfId="271" headerRowBorderDxfId="272" tableBorderDxfId="270" totalsRowBorderDxfId="269" dataCellStyle="Incorrecto">
  <autoFilter ref="J18:N29"/>
  <tableColumns count="5">
    <tableColumn id="1" name="Coluna1" dataDxfId="268"/>
    <tableColumn id="2" name="Dimensões da qualidade do trabalho" dataDxfId="267"/>
    <tableColumn id="4" name="Nada Importante + Pouco Importante" dataDxfId="266" dataCellStyle="Incorrecto">
      <calculatedColumnFormula>SUM(L4/SUM($L4:$N4))</calculatedColumnFormula>
    </tableColumn>
    <tableColumn id="5" name="Mais ou Menos Importante" dataDxfId="265" dataCellStyle="Incorrecto">
      <calculatedColumnFormula>SUM(M4/SUM($L4:$N4))</calculatedColumnFormula>
    </tableColumn>
    <tableColumn id="7" name="Importante + Muito Importante" dataDxfId="264" dataCellStyle="Incorrecto">
      <calculatedColumnFormula>SUM(N4/SUM($L4:$N4))</calculatedColumnFormula>
    </tableColumn>
  </tableColumns>
  <tableStyleInfo name="TableStyleMedium16" showFirstColumn="0" showLastColumn="0" showRowStripes="1" showColumnStripes="0"/>
</table>
</file>

<file path=xl/tables/table41.xml><?xml version="1.0" encoding="utf-8"?>
<table xmlns="http://schemas.openxmlformats.org/spreadsheetml/2006/main" id="41" name="Tabela1512343842" displayName="Tabela1512343842" ref="B3:H14" totalsRowShown="0" headerRowDxfId="263" dataDxfId="261" headerRowBorderDxfId="262" tableBorderDxfId="260" totalsRowBorderDxfId="259" dataCellStyle="Incorrecto">
  <autoFilter ref="B3:H14"/>
  <sortState ref="B4:H14">
    <sortCondition ref="B3:B14"/>
  </sortState>
  <tableColumns count="7">
    <tableColumn id="1" name="Coluna1" dataDxfId="258"/>
    <tableColumn id="2" name="Dimensões da qualidade do trabalho" dataDxfId="257"/>
    <tableColumn id="3" name="Nada Importante" dataDxfId="256" dataCellStyle="Incorrecto"/>
    <tableColumn id="4" name="Pouco Importante" dataDxfId="255" dataCellStyle="Incorrecto"/>
    <tableColumn id="5" name="Mais ou Menos Importante" dataDxfId="254" dataCellStyle="Incorrecto"/>
    <tableColumn id="6" name="Importante" dataDxfId="253" dataCellStyle="Incorrecto"/>
    <tableColumn id="7" name="Muito Importante" dataDxfId="252" dataCellStyle="Incorrecto"/>
  </tableColumns>
  <tableStyleInfo name="TableStyleMedium16" showFirstColumn="0" showLastColumn="0" showRowStripes="1" showColumnStripes="0"/>
</table>
</file>

<file path=xl/tables/table42.xml><?xml version="1.0" encoding="utf-8"?>
<table xmlns="http://schemas.openxmlformats.org/spreadsheetml/2006/main" id="42" name="Tabela613353943" displayName="Tabela613353943" ref="B18:H29" totalsRowShown="0" headerRowDxfId="251" dataDxfId="249" headerRowBorderDxfId="250" tableBorderDxfId="248" totalsRowBorderDxfId="247" dataCellStyle="Incorrecto">
  <autoFilter ref="B18:H29"/>
  <sortState ref="B19:H29">
    <sortCondition ref="B18:B29"/>
  </sortState>
  <tableColumns count="7">
    <tableColumn id="1" name="Coluna1" dataDxfId="246"/>
    <tableColumn id="2" name="Dimensões da qualidade do trabalho" dataDxfId="245"/>
    <tableColumn id="3" name="Nada Importante" dataDxfId="244" dataCellStyle="Incorrecto">
      <calculatedColumnFormula>SUM(D4/SUM($D4:$H4))</calculatedColumnFormula>
    </tableColumn>
    <tableColumn id="4" name="Pouco Importante" dataDxfId="243" dataCellStyle="Incorrecto">
      <calculatedColumnFormula>SUM(E4/SUM($D4:$H4))</calculatedColumnFormula>
    </tableColumn>
    <tableColumn id="5" name="Mais ou Menos Importante" dataDxfId="242" dataCellStyle="Incorrecto">
      <calculatedColumnFormula>SUM(F4/SUM($D4:$H4))</calculatedColumnFormula>
    </tableColumn>
    <tableColumn id="6" name="Importante" dataDxfId="241" dataCellStyle="Incorrecto">
      <calculatedColumnFormula>SUM(G4/SUM($D4:$H4))</calculatedColumnFormula>
    </tableColumn>
    <tableColumn id="7" name="Muito Importante" dataDxfId="240" dataCellStyle="Incorrecto">
      <calculatedColumnFormula>SUM(H4/SUM($D4:$H4))</calculatedColumnFormula>
    </tableColumn>
  </tableColumns>
  <tableStyleInfo name="TableStyleMedium16" showFirstColumn="0" showLastColumn="0" showRowStripes="1" showColumnStripes="0"/>
</table>
</file>

<file path=xl/tables/table43.xml><?xml version="1.0" encoding="utf-8"?>
<table xmlns="http://schemas.openxmlformats.org/spreadsheetml/2006/main" id="43" name="Tabela151014364044" displayName="Tabela151014364044" ref="J3:N14" totalsRowShown="0" headerRowDxfId="239" dataDxfId="237" headerRowBorderDxfId="238" tableBorderDxfId="236" totalsRowBorderDxfId="235" dataCellStyle="Incorrecto">
  <autoFilter ref="J3:N14"/>
  <sortState ref="J4:N14">
    <sortCondition ref="J3:J14"/>
  </sortState>
  <tableColumns count="5">
    <tableColumn id="1" name="Coluna1" dataDxfId="234"/>
    <tableColumn id="2" name="Dimensões da qualidade do trabalho" dataDxfId="233"/>
    <tableColumn id="4" name="Nada Importante + Pouco Importante" dataDxfId="232" dataCellStyle="Incorrecto"/>
    <tableColumn id="5" name="Mais ou Menos Importante" dataDxfId="231" dataCellStyle="Incorrecto"/>
    <tableColumn id="7" name="Importante + Muito Importante" dataDxfId="230" dataCellStyle="Incorrecto"/>
  </tableColumns>
  <tableStyleInfo name="TableStyleMedium16" showFirstColumn="0" showLastColumn="0" showRowStripes="1" showColumnStripes="0"/>
</table>
</file>

<file path=xl/tables/table44.xml><?xml version="1.0" encoding="utf-8"?>
<table xmlns="http://schemas.openxmlformats.org/spreadsheetml/2006/main" id="44" name="Tabela15101115374145" displayName="Tabela15101115374145" ref="J18:N29" totalsRowShown="0" headerRowDxfId="229" dataDxfId="227" headerRowBorderDxfId="228" tableBorderDxfId="226" totalsRowBorderDxfId="225" dataCellStyle="Incorrecto">
  <autoFilter ref="J18:N29"/>
  <tableColumns count="5">
    <tableColumn id="1" name="Coluna1" dataDxfId="224"/>
    <tableColumn id="2" name="Dimensões da qualidade do trabalho" dataDxfId="223"/>
    <tableColumn id="4" name="Nada Importante + Pouco Importante" dataDxfId="222" dataCellStyle="Incorrecto">
      <calculatedColumnFormula>SUM(L4/SUM($L4:$N4))</calculatedColumnFormula>
    </tableColumn>
    <tableColumn id="5" name="Mais ou Menos Importante" dataDxfId="221" dataCellStyle="Incorrecto">
      <calculatedColumnFormula>SUM(M4/SUM($L4:$N4))</calculatedColumnFormula>
    </tableColumn>
    <tableColumn id="7" name="Importante + Muito Importante" dataDxfId="220" dataCellStyle="Incorrecto">
      <calculatedColumnFormula>SUM(N4/SUM($L4:$N4))</calculatedColumnFormula>
    </tableColumn>
  </tableColumns>
  <tableStyleInfo name="TableStyleMedium16" showFirstColumn="0" showLastColumn="0" showRowStripes="1" showColumnStripes="0"/>
</table>
</file>

<file path=xl/tables/table45.xml><?xml version="1.0" encoding="utf-8"?>
<table xmlns="http://schemas.openxmlformats.org/spreadsheetml/2006/main" id="49" name="Tabela151150" displayName="Tabela151150" ref="B3:H14" totalsRowShown="0" headerRowDxfId="219" dataDxfId="217" headerRowBorderDxfId="218" tableBorderDxfId="216" totalsRowBorderDxfId="215" dataCellStyle="Incorrecto">
  <autoFilter ref="B3:H14"/>
  <sortState ref="B4:H14">
    <sortCondition ref="B3:B14"/>
  </sortState>
  <tableColumns count="7">
    <tableColumn id="1" name="Coluna1" dataDxfId="214"/>
    <tableColumn id="2" name="Dimensões da qualidade do trabalho" dataDxfId="213"/>
    <tableColumn id="3" name="Nada Importante" dataDxfId="212" dataCellStyle="Incorrecto"/>
    <tableColumn id="4" name="Pouco Importante" dataDxfId="211" dataCellStyle="Incorrecto"/>
    <tableColumn id="5" name="Mais ou Menos Importante" dataDxfId="210" dataCellStyle="Incorrecto"/>
    <tableColumn id="6" name="Importante" dataDxfId="209" dataCellStyle="Incorrecto"/>
    <tableColumn id="7" name="Muito Importante" dataDxfId="208" dataCellStyle="Incorrecto"/>
  </tableColumns>
  <tableStyleInfo name="TableStyleMedium16" showFirstColumn="0" showLastColumn="0" showRowStripes="1" showColumnStripes="0"/>
</table>
</file>

<file path=xl/tables/table46.xml><?xml version="1.0" encoding="utf-8"?>
<table xmlns="http://schemas.openxmlformats.org/spreadsheetml/2006/main" id="50" name="Tabela61151" displayName="Tabela61151" ref="B18:H29" totalsRowShown="0" headerRowDxfId="207" dataDxfId="205" headerRowBorderDxfId="206" tableBorderDxfId="204" totalsRowBorderDxfId="203" dataCellStyle="Incorrecto">
  <autoFilter ref="B18:H29"/>
  <sortState ref="B19:H29">
    <sortCondition ref="B18:B29"/>
  </sortState>
  <tableColumns count="7">
    <tableColumn id="1" name="Coluna1" dataDxfId="202"/>
    <tableColumn id="2" name="Dimensões da qualidade do trabalho" dataDxfId="201"/>
    <tableColumn id="3" name="Nada Importante" dataDxfId="200" dataCellStyle="Incorrecto"/>
    <tableColumn id="4" name="Pouco Importante" dataDxfId="199" dataCellStyle="Incorrecto"/>
    <tableColumn id="5" name="Mais ou Menos Importante" dataDxfId="198" dataCellStyle="Incorrecto"/>
    <tableColumn id="6" name="Importante" dataDxfId="197" dataCellStyle="Incorrecto"/>
    <tableColumn id="7" name="Muito Importante" dataDxfId="196" dataCellStyle="Incorrecto"/>
  </tableColumns>
  <tableStyleInfo name="TableStyleMedium16" showFirstColumn="0" showLastColumn="0" showRowStripes="1" showColumnStripes="0"/>
</table>
</file>

<file path=xl/tables/table47.xml><?xml version="1.0" encoding="utf-8"?>
<table xmlns="http://schemas.openxmlformats.org/spreadsheetml/2006/main" id="51" name="Tabela15101252" displayName="Tabela15101252" ref="J3:N14" totalsRowShown="0" headerRowDxfId="195" dataDxfId="193" headerRowBorderDxfId="194" tableBorderDxfId="192" totalsRowBorderDxfId="191" dataCellStyle="Incorrecto">
  <autoFilter ref="J3:N14"/>
  <sortState ref="J4:N14">
    <sortCondition ref="J3:J14"/>
  </sortState>
  <tableColumns count="5">
    <tableColumn id="1" name="Coluna1" dataDxfId="190"/>
    <tableColumn id="2" name="Dimensões da qualidade do trabalho" dataDxfId="189"/>
    <tableColumn id="4" name="Nada Importante + Pouco Importante" dataDxfId="188" dataCellStyle="Incorrecto"/>
    <tableColumn id="5" name="Mais ou Menos Importante" dataDxfId="187" dataCellStyle="Incorrecto"/>
    <tableColumn id="7" name="Importante + Muito Importante" dataDxfId="186" dataCellStyle="Incorrecto"/>
  </tableColumns>
  <tableStyleInfo name="TableStyleMedium16" showFirstColumn="0" showLastColumn="0" showRowStripes="1" showColumnStripes="0"/>
</table>
</file>

<file path=xl/tables/table48.xml><?xml version="1.0" encoding="utf-8"?>
<table xmlns="http://schemas.openxmlformats.org/spreadsheetml/2006/main" id="52" name="Tabela1510111353" displayName="Tabela1510111353" ref="J18:N29" totalsRowShown="0" headerRowDxfId="185" dataDxfId="183" headerRowBorderDxfId="184" tableBorderDxfId="182" totalsRowBorderDxfId="181" dataCellStyle="Incorrecto">
  <autoFilter ref="J18:N29"/>
  <tableColumns count="5">
    <tableColumn id="1" name="Coluna1" dataDxfId="180"/>
    <tableColumn id="2" name="Dimensões da qualidade do trabalho" dataDxfId="179"/>
    <tableColumn id="4" name="Nada Importante + Pouco Importante" dataDxfId="178" dataCellStyle="Incorrecto"/>
    <tableColumn id="5" name="Mais ou Menos Importante" dataDxfId="177" dataCellStyle="Incorrecto"/>
    <tableColumn id="7" name="Importante + Muito Importante" dataDxfId="176" dataCellStyle="Incorrecto"/>
  </tableColumns>
  <tableStyleInfo name="TableStyleMedium16" showFirstColumn="0" showLastColumn="0" showRowStripes="1" showColumnStripes="0"/>
</table>
</file>

<file path=xl/tables/table49.xml><?xml version="1.0" encoding="utf-8"?>
<table xmlns="http://schemas.openxmlformats.org/spreadsheetml/2006/main" id="53" name="Tabela15115054" displayName="Tabela15115054" ref="B3:H14" totalsRowShown="0" headerRowDxfId="175" dataDxfId="173" headerRowBorderDxfId="174" tableBorderDxfId="172" totalsRowBorderDxfId="171" dataCellStyle="Incorrecto">
  <autoFilter ref="B3:H14"/>
  <sortState ref="B4:H14">
    <sortCondition ref="B3:B14"/>
  </sortState>
  <tableColumns count="7">
    <tableColumn id="1" name="Coluna1" dataDxfId="170"/>
    <tableColumn id="2" name="Dimensões da qualidade do trabalho" dataDxfId="169"/>
    <tableColumn id="3" name="Nada Importante" dataDxfId="168" dataCellStyle="Incorrecto"/>
    <tableColumn id="4" name="Pouco Importante" dataDxfId="167" dataCellStyle="Incorrecto"/>
    <tableColumn id="5" name="Mais ou Menos Importante" dataDxfId="166" dataCellStyle="Incorrecto"/>
    <tableColumn id="6" name="Importante" dataDxfId="165" dataCellStyle="Incorrecto"/>
    <tableColumn id="7" name="Muito Importante" dataDxfId="164" dataCellStyle="Incorrecto"/>
  </tableColumns>
  <tableStyleInfo name="TableStyleMedium16" showFirstColumn="0" showLastColumn="0" showRowStripes="1" showColumnStripes="0"/>
</table>
</file>

<file path=xl/tables/table50.xml><?xml version="1.0" encoding="utf-8"?>
<table xmlns="http://schemas.openxmlformats.org/spreadsheetml/2006/main" id="54" name="Tabela6115155" displayName="Tabela6115155" ref="B18:H29" totalsRowShown="0" headerRowDxfId="163" dataDxfId="161" headerRowBorderDxfId="162" tableBorderDxfId="160" totalsRowBorderDxfId="159" dataCellStyle="Incorrecto">
  <autoFilter ref="B18:H29"/>
  <sortState ref="B19:H29">
    <sortCondition ref="B18:B29"/>
  </sortState>
  <tableColumns count="7">
    <tableColumn id="1" name="Coluna1" dataDxfId="158"/>
    <tableColumn id="2" name="Dimensões da qualidade do trabalho" dataDxfId="157"/>
    <tableColumn id="3" name="Nada Importante" dataDxfId="156" dataCellStyle="Incorrecto"/>
    <tableColumn id="4" name="Pouco Importante" dataDxfId="155" dataCellStyle="Incorrecto"/>
    <tableColumn id="5" name="Mais ou Menos Importante" dataDxfId="154" dataCellStyle="Incorrecto"/>
    <tableColumn id="6" name="Importante" dataDxfId="153" dataCellStyle="Incorrecto"/>
    <tableColumn id="7" name="Muito Importante" dataDxfId="152" dataCellStyle="Incorrecto"/>
  </tableColumns>
  <tableStyleInfo name="TableStyleMedium16" showFirstColumn="0" showLastColumn="0" showRowStripes="1" showColumnStripes="0"/>
</table>
</file>

<file path=xl/tables/table51.xml><?xml version="1.0" encoding="utf-8"?>
<table xmlns="http://schemas.openxmlformats.org/spreadsheetml/2006/main" id="55" name="Tabela1510125256" displayName="Tabela1510125256" ref="J3:N14" totalsRowShown="0" headerRowDxfId="151" dataDxfId="149" headerRowBorderDxfId="150" tableBorderDxfId="148" totalsRowBorderDxfId="147" dataCellStyle="Incorrecto">
  <autoFilter ref="J3:N14"/>
  <sortState ref="J4:N14">
    <sortCondition ref="J3:J14"/>
  </sortState>
  <tableColumns count="5">
    <tableColumn id="1" name="Coluna1" dataDxfId="146"/>
    <tableColumn id="2" name="Dimensões da qualidade do trabalho" dataDxfId="145"/>
    <tableColumn id="4" name="Nada Importante + Pouco Importante" dataDxfId="144" dataCellStyle="Incorrecto"/>
    <tableColumn id="5" name="Mais ou Menos Importante" dataDxfId="143" dataCellStyle="Incorrecto"/>
    <tableColumn id="7" name="Importante + Muito Importante" dataDxfId="142" dataCellStyle="Incorrecto"/>
  </tableColumns>
  <tableStyleInfo name="TableStyleMedium16" showFirstColumn="0" showLastColumn="0" showRowStripes="1" showColumnStripes="0"/>
</table>
</file>

<file path=xl/tables/table52.xml><?xml version="1.0" encoding="utf-8"?>
<table xmlns="http://schemas.openxmlformats.org/spreadsheetml/2006/main" id="56" name="Tabela151011135357" displayName="Tabela151011135357" ref="J18:N29" totalsRowShown="0" headerRowDxfId="141" dataDxfId="139" headerRowBorderDxfId="140" tableBorderDxfId="138" totalsRowBorderDxfId="137" dataCellStyle="Incorrecto">
  <autoFilter ref="J18:N29"/>
  <tableColumns count="5">
    <tableColumn id="1" name="Coluna1" dataDxfId="136"/>
    <tableColumn id="2" name="Dimensões da qualidade do trabalho" dataDxfId="135"/>
    <tableColumn id="4" name="Nada Importante + Pouco Importante" dataDxfId="134" dataCellStyle="Incorrecto"/>
    <tableColumn id="5" name="Mais ou Menos Importante" dataDxfId="133" dataCellStyle="Incorrecto"/>
    <tableColumn id="7" name="Importante + Muito Importante" dataDxfId="132" dataCellStyle="Incorrecto"/>
  </tableColumns>
  <tableStyleInfo name="TableStyleMedium16" showFirstColumn="0" showLastColumn="0" showRowStripes="1" showColumnStripes="0"/>
</table>
</file>

<file path=xl/tables/table53.xml><?xml version="1.0" encoding="utf-8"?>
<table xmlns="http://schemas.openxmlformats.org/spreadsheetml/2006/main" id="57" name="Tabela57" displayName="Tabela57" ref="B3:G14" totalsRowShown="0" headerRowDxfId="131" dataDxfId="129" headerRowBorderDxfId="130" tableBorderDxfId="128" totalsRowBorderDxfId="127" dataCellStyle="Incorrecto">
  <autoFilter ref="B3:G14"/>
  <tableColumns count="6">
    <tableColumn id="1" name="Dimensões da qualidade do trabalho" dataDxfId="126"/>
    <tableColumn id="2" name="Nada Importante" dataDxfId="125" dataCellStyle="Incorrecto">
      <calculatedColumnFormula>'Parte B_Mascul_Percentagem'!D19</calculatedColumnFormula>
    </tableColumn>
    <tableColumn id="3" name="Pouco Importante" dataDxfId="124" dataCellStyle="Incorrecto">
      <calculatedColumnFormula>'Parte B_Mascul_Percentagem'!E19</calculatedColumnFormula>
    </tableColumn>
    <tableColumn id="4" name="Mais ou Menos Importante" dataDxfId="123" dataCellStyle="Incorrecto">
      <calculatedColumnFormula>'Parte B_Mascul_Percentagem'!F19</calculatedColumnFormula>
    </tableColumn>
    <tableColumn id="5" name="Importante" dataDxfId="122" dataCellStyle="Incorrecto">
      <calculatedColumnFormula>'Parte B_Mascul_Percentagem'!G19</calculatedColumnFormula>
    </tableColumn>
    <tableColumn id="6" name="Muito Importante" dataDxfId="121" dataCellStyle="Incorrecto">
      <calculatedColumnFormula>'Parte B_Mascul_Percentagem'!H19</calculatedColumnFormula>
    </tableColumn>
  </tableColumns>
  <tableStyleInfo name="TableStyleMedium16" showFirstColumn="0" showLastColumn="0" showRowStripes="1" showColumnStripes="0"/>
</table>
</file>

<file path=xl/tables/table54.xml><?xml version="1.0" encoding="utf-8"?>
<table xmlns="http://schemas.openxmlformats.org/spreadsheetml/2006/main" id="59" name="Tabela5760" displayName="Tabela5760" ref="B21:G32" totalsRowShown="0" headerRowDxfId="120" dataDxfId="118" headerRowBorderDxfId="119" tableBorderDxfId="117" totalsRowBorderDxfId="116" dataCellStyle="Incorrecto">
  <autoFilter ref="B21:G32"/>
  <tableColumns count="6">
    <tableColumn id="1" name="Dimensões da qualidade do trabalho" dataDxfId="115"/>
    <tableColumn id="2" name="Nada Importante" dataDxfId="114" dataCellStyle="Incorrecto">
      <calculatedColumnFormula>'Femin_Parte B_Percentagem'!D19</calculatedColumnFormula>
    </tableColumn>
    <tableColumn id="3" name="Pouco Importante" dataDxfId="113" dataCellStyle="Incorrecto">
      <calculatedColumnFormula>'Femin_Parte B_Percentagem'!E19</calculatedColumnFormula>
    </tableColumn>
    <tableColumn id="4" name="Mais ou Menos Importante" dataDxfId="112" dataCellStyle="Incorrecto">
      <calculatedColumnFormula>'Femin_Parte B_Percentagem'!F19</calculatedColumnFormula>
    </tableColumn>
    <tableColumn id="5" name="Importante" dataDxfId="111" dataCellStyle="Incorrecto">
      <calculatedColumnFormula>'Femin_Parte B_Percentagem'!G19</calculatedColumnFormula>
    </tableColumn>
    <tableColumn id="6" name="Muito Importante" dataDxfId="110" dataCellStyle="Incorrecto">
      <calculatedColumnFormula>'Femin_Parte B_Percentagem'!H19</calculatedColumnFormula>
    </tableColumn>
  </tableColumns>
  <tableStyleInfo name="TableStyleMedium16" showFirstColumn="0" showLastColumn="0" showRowStripes="1" showColumnStripes="0"/>
</table>
</file>

<file path=xl/tables/table55.xml><?xml version="1.0" encoding="utf-8"?>
<table xmlns="http://schemas.openxmlformats.org/spreadsheetml/2006/main" id="60" name="Tabela576061" displayName="Tabela576061" ref="B39:G50" totalsRowShown="0" headerRowDxfId="109" dataDxfId="107" headerRowBorderDxfId="108" tableBorderDxfId="106" totalsRowBorderDxfId="105" dataCellStyle="Incorrecto">
  <autoFilter ref="B39:G50"/>
  <tableColumns count="6">
    <tableColumn id="1" name="Dimensões da qualidade do trabalho" dataDxfId="104"/>
    <tableColumn id="2" name="Nada Importante" dataDxfId="103" dataCellStyle="Incorrecto">
      <calculatedColumnFormula>'Casado_Parte B_Percentagem'!D19</calculatedColumnFormula>
    </tableColumn>
    <tableColumn id="3" name="Pouco Importante" dataDxfId="102" dataCellStyle="Incorrecto">
      <calculatedColumnFormula>'Casado_Parte B_Percentagem'!E19</calculatedColumnFormula>
    </tableColumn>
    <tableColumn id="4" name="Mais ou Menos Importante" dataDxfId="101" dataCellStyle="Incorrecto">
      <calculatedColumnFormula>'Casado_Parte B_Percentagem'!F19</calculatedColumnFormula>
    </tableColumn>
    <tableColumn id="5" name="Importante" dataDxfId="100" dataCellStyle="Incorrecto">
      <calculatedColumnFormula>'Casado_Parte B_Percentagem'!G19</calculatedColumnFormula>
    </tableColumn>
    <tableColumn id="6" name="Muito Importante" dataDxfId="99" dataCellStyle="Incorrecto">
      <calculatedColumnFormula>'Casado_Parte B_Percentagem'!H19</calculatedColumnFormula>
    </tableColumn>
  </tableColumns>
  <tableStyleInfo name="TableStyleMedium16" showFirstColumn="0" showLastColumn="0" showRowStripes="1" showColumnStripes="0"/>
</table>
</file>

<file path=xl/tables/table56.xml><?xml version="1.0" encoding="utf-8"?>
<table xmlns="http://schemas.openxmlformats.org/spreadsheetml/2006/main" id="61" name="Tabela57606162" displayName="Tabela57606162" ref="B57:G68" totalsRowShown="0" headerRowDxfId="98" dataDxfId="96" headerRowBorderDxfId="97" tableBorderDxfId="95" totalsRowBorderDxfId="94" dataCellStyle="Incorrecto">
  <autoFilter ref="B57:G68"/>
  <tableColumns count="6">
    <tableColumn id="1" name="Dimensões da qualidade do trabalho" dataDxfId="93"/>
    <tableColumn id="2" name="Nada Importante" dataDxfId="92" dataCellStyle="Incorrecto">
      <calculatedColumnFormula>'Não Casado_Parte B_Percentagem'!D19</calculatedColumnFormula>
    </tableColumn>
    <tableColumn id="3" name="Pouco Importante" dataDxfId="91" dataCellStyle="Incorrecto">
      <calculatedColumnFormula>'Não Casado_Parte B_Percentagem'!E19</calculatedColumnFormula>
    </tableColumn>
    <tableColumn id="4" name="Mais ou Menos Importante" dataDxfId="90" dataCellStyle="Incorrecto">
      <calculatedColumnFormula>'Não Casado_Parte B_Percentagem'!F19</calculatedColumnFormula>
    </tableColumn>
    <tableColumn id="5" name="Importante" dataDxfId="89" dataCellStyle="Incorrecto">
      <calculatedColumnFormula>'Não Casado_Parte B_Percentagem'!G19</calculatedColumnFormula>
    </tableColumn>
    <tableColumn id="6" name="Muito Importante" dataDxfId="88" dataCellStyle="Incorrecto">
      <calculatedColumnFormula>'Não Casado_Parte B_Percentagem'!H19</calculatedColumnFormula>
    </tableColumn>
  </tableColumns>
  <tableStyleInfo name="TableStyleMedium16" showFirstColumn="0" showLastColumn="0" showRowStripes="1" showColumnStripes="0"/>
</table>
</file>

<file path=xl/tables/table57.xml><?xml version="1.0" encoding="utf-8"?>
<table xmlns="http://schemas.openxmlformats.org/spreadsheetml/2006/main" id="62" name="Tabela5760616263" displayName="Tabela5760616263" ref="B75:G86" totalsRowShown="0" headerRowDxfId="87" dataDxfId="85" headerRowBorderDxfId="86" tableBorderDxfId="84" totalsRowBorderDxfId="83" dataCellStyle="Incorrecto">
  <autoFilter ref="B75:G86"/>
  <tableColumns count="6">
    <tableColumn id="1" name="Dimensões da qualidade do trabalho" dataDxfId="82"/>
    <tableColumn id="2" name="Nada Importante" dataDxfId="81" dataCellStyle="Incorrecto">
      <calculatedColumnFormula>'Mais 39a_Parte B_Percentagem'!D19</calculatedColumnFormula>
    </tableColumn>
    <tableColumn id="3" name="Pouco Importante" dataDxfId="80" dataCellStyle="Incorrecto">
      <calculatedColumnFormula>'Mais 39a_Parte B_Percentagem'!E19</calculatedColumnFormula>
    </tableColumn>
    <tableColumn id="4" name="Mais ou Menos Importante" dataDxfId="79" dataCellStyle="Incorrecto">
      <calculatedColumnFormula>'Mais 39a_Parte B_Percentagem'!F19</calculatedColumnFormula>
    </tableColumn>
    <tableColumn id="5" name="Importante" dataDxfId="78" dataCellStyle="Incorrecto">
      <calculatedColumnFormula>'Mais 39a_Parte B_Percentagem'!G19</calculatedColumnFormula>
    </tableColumn>
    <tableColumn id="6" name="Muito Importante" dataDxfId="77" dataCellStyle="Incorrecto">
      <calculatedColumnFormula>'Mais 39a_Parte B_Percentagem'!H19</calculatedColumnFormula>
    </tableColumn>
  </tableColumns>
  <tableStyleInfo name="TableStyleMedium16" showFirstColumn="0" showLastColumn="0" showRowStripes="1" showColumnStripes="0"/>
</table>
</file>

<file path=xl/tables/table58.xml><?xml version="1.0" encoding="utf-8"?>
<table xmlns="http://schemas.openxmlformats.org/spreadsheetml/2006/main" id="63" name="Tabela576061626364" displayName="Tabela576061626364" ref="B93:G104" totalsRowShown="0" headerRowDxfId="76" dataDxfId="74" headerRowBorderDxfId="75" tableBorderDxfId="73" totalsRowBorderDxfId="72" dataCellStyle="Incorrecto">
  <autoFilter ref="B93:G104"/>
  <tableColumns count="6">
    <tableColumn id="1" name="Dimensões da qualidade do trabalho" dataDxfId="71"/>
    <tableColumn id="2" name="Nada Importante" dataDxfId="70" dataCellStyle="Incorrecto">
      <calculatedColumnFormula>'Menos 39a_Parte B_Percentagem'!D19</calculatedColumnFormula>
    </tableColumn>
    <tableColumn id="3" name="Pouco Importante" dataDxfId="69" dataCellStyle="Incorrecto">
      <calculatedColumnFormula>'Menos 39a_Parte B_Percentagem'!E19</calculatedColumnFormula>
    </tableColumn>
    <tableColumn id="4" name="Mais ou Menos Importante" dataDxfId="68" dataCellStyle="Incorrecto">
      <calculatedColumnFormula>'Menos 39a_Parte B_Percentagem'!F19</calculatedColumnFormula>
    </tableColumn>
    <tableColumn id="5" name="Importante" dataDxfId="67" dataCellStyle="Incorrecto">
      <calculatedColumnFormula>'Menos 39a_Parte B_Percentagem'!G19</calculatedColumnFormula>
    </tableColumn>
    <tableColumn id="6" name="Muito Importante" dataDxfId="66" dataCellStyle="Incorrecto">
      <calculatedColumnFormula>'Menos 39a_Parte B_Percentagem'!H19</calculatedColumnFormula>
    </tableColumn>
  </tableColumns>
  <tableStyleInfo name="TableStyleMedium16" showFirstColumn="0" showLastColumn="0" showRowStripes="1" showColumnStripes="0"/>
</table>
</file>

<file path=xl/tables/table59.xml><?xml version="1.0" encoding="utf-8"?>
<table xmlns="http://schemas.openxmlformats.org/spreadsheetml/2006/main" id="64" name="Tabela576061626365" displayName="Tabela576061626365" ref="B111:G122" totalsRowShown="0" headerRowDxfId="65" dataDxfId="63" headerRowBorderDxfId="64" tableBorderDxfId="62" totalsRowBorderDxfId="61" dataCellStyle="Incorrecto">
  <autoFilter ref="B111:G122"/>
  <tableColumns count="6">
    <tableColumn id="1" name="Dimensões da qualidade do trabalho" dataDxfId="60"/>
    <tableColumn id="2" name="Nada Importante" dataDxfId="59" dataCellStyle="Incorrecto">
      <calculatedColumnFormula>'Mais 12a Sv_Parte B_Percentagem'!D19</calculatedColumnFormula>
    </tableColumn>
    <tableColumn id="3" name="Pouco Importante" dataDxfId="58" dataCellStyle="Incorrecto">
      <calculatedColumnFormula>'Mais 12a Sv_Parte B_Percentagem'!E19</calculatedColumnFormula>
    </tableColumn>
    <tableColumn id="4" name="Mais ou Menos Importante" dataDxfId="57" dataCellStyle="Incorrecto">
      <calculatedColumnFormula>'Mais 12a Sv_Parte B_Percentagem'!F19</calculatedColumnFormula>
    </tableColumn>
    <tableColumn id="5" name="Importante" dataDxfId="56" dataCellStyle="Incorrecto">
      <calculatedColumnFormula>'Mais 12a Sv_Parte B_Percentagem'!G19</calculatedColumnFormula>
    </tableColumn>
    <tableColumn id="6" name="Muito Importante" dataDxfId="55" dataCellStyle="Incorrecto">
      <calculatedColumnFormula>'Mais 12a Sv_Parte B_Percentagem'!H19</calculatedColumnFormula>
    </tableColumn>
  </tableColumns>
  <tableStyleInfo name="TableStyleMedium16" showFirstColumn="0" showLastColumn="0" showRowStripes="1" showColumnStripes="0"/>
</table>
</file>

<file path=xl/tables/table60.xml><?xml version="1.0" encoding="utf-8"?>
<table xmlns="http://schemas.openxmlformats.org/spreadsheetml/2006/main" id="65" name="Tabela576061626366" displayName="Tabela576061626366" ref="B129:G140" totalsRowShown="0" headerRowDxfId="54" dataDxfId="52" headerRowBorderDxfId="53" tableBorderDxfId="51" totalsRowBorderDxfId="50" dataCellStyle="Incorrecto">
  <autoFilter ref="B129:G140"/>
  <tableColumns count="6">
    <tableColumn id="1" name="Dimensões da qualidade do trabalho" dataDxfId="49"/>
    <tableColumn id="2" name="Nada Importante" dataDxfId="48" dataCellStyle="Incorrecto">
      <calculatedColumnFormula>'Menos 12a S_Parte B_Percentagem'!D19</calculatedColumnFormula>
    </tableColumn>
    <tableColumn id="3" name="Pouco Importante" dataDxfId="47" dataCellStyle="Incorrecto">
      <calculatedColumnFormula>'Menos 12a S_Parte B_Percentagem'!E19</calculatedColumnFormula>
    </tableColumn>
    <tableColumn id="4" name="Mais ou Menos Importante" dataDxfId="46" dataCellStyle="Incorrecto">
      <calculatedColumnFormula>'Menos 12a S_Parte B_Percentagem'!F19</calculatedColumnFormula>
    </tableColumn>
    <tableColumn id="5" name="Importante" dataDxfId="45" dataCellStyle="Incorrecto">
      <calculatedColumnFormula>'Menos 12a S_Parte B_Percentagem'!G19</calculatedColumnFormula>
    </tableColumn>
    <tableColumn id="6" name="Muito Importante" dataDxfId="44" dataCellStyle="Incorrecto">
      <calculatedColumnFormula>'Menos 12a S_Parte B_Percentagem'!H19</calculatedColumnFormula>
    </tableColumn>
  </tableColumns>
  <tableStyleInfo name="TableStyleMedium16" showFirstColumn="0" showLastColumn="0" showRowStripes="1" showColumnStripes="0"/>
</table>
</file>

<file path=xl/tables/table61.xml><?xml version="1.0" encoding="utf-8"?>
<table xmlns="http://schemas.openxmlformats.org/spreadsheetml/2006/main" id="66" name="Tabela576061626367" displayName="Tabela576061626367" ref="B147:G158" totalsRowShown="0" headerRowDxfId="43" dataDxfId="41" headerRowBorderDxfId="42" tableBorderDxfId="40" totalsRowBorderDxfId="39" dataCellStyle="Incorrecto">
  <autoFilter ref="B147:G158"/>
  <tableColumns count="6">
    <tableColumn id="1" name="Dimensões da qualidade do trabalho" dataDxfId="38"/>
    <tableColumn id="2" name="Nada Importante" dataDxfId="37" dataCellStyle="Incorrecto">
      <calculatedColumnFormula>'Licenciado_Parte B_Percentagem'!D19</calculatedColumnFormula>
    </tableColumn>
    <tableColumn id="3" name="Pouco Importante" dataDxfId="36" dataCellStyle="Incorrecto">
      <calculatedColumnFormula>'Licenciado_Parte B_Percentagem'!E19</calculatedColumnFormula>
    </tableColumn>
    <tableColumn id="4" name="Mais ou Menos Importante" dataDxfId="35" dataCellStyle="Incorrecto">
      <calculatedColumnFormula>'Licenciado_Parte B_Percentagem'!F19</calculatedColumnFormula>
    </tableColumn>
    <tableColumn id="5" name="Importante" dataDxfId="34" dataCellStyle="Incorrecto">
      <calculatedColumnFormula>'Licenciado_Parte B_Percentagem'!G19</calculatedColumnFormula>
    </tableColumn>
    <tableColumn id="6" name="Muito Importante" dataDxfId="33" dataCellStyle="Incorrecto">
      <calculatedColumnFormula>'Licenciado_Parte B_Percentagem'!H19</calculatedColumnFormula>
    </tableColumn>
  </tableColumns>
  <tableStyleInfo name="TableStyleMedium16" showFirstColumn="0" showLastColumn="0" showRowStripes="1" showColumnStripes="0"/>
</table>
</file>

<file path=xl/tables/table62.xml><?xml version="1.0" encoding="utf-8"?>
<table xmlns="http://schemas.openxmlformats.org/spreadsheetml/2006/main" id="67" name="Tabela57606162636768" displayName="Tabela57606162636768" ref="B165:G176" totalsRowShown="0" headerRowDxfId="32" dataDxfId="30" headerRowBorderDxfId="31" tableBorderDxfId="29" totalsRowBorderDxfId="28" dataCellStyle="Incorrecto">
  <autoFilter ref="B165:G176"/>
  <tableColumns count="6">
    <tableColumn id="1" name="Dimensões da qualidade do trabalho" dataDxfId="27"/>
    <tableColumn id="2" name="Nada Importante" dataDxfId="26" dataCellStyle="Incorrecto">
      <calculatedColumnFormula>'Não Licenciado_Parte B_Percenta'!D19</calculatedColumnFormula>
    </tableColumn>
    <tableColumn id="3" name="Pouco Importante" dataDxfId="25" dataCellStyle="Incorrecto">
      <calculatedColumnFormula>'Não Licenciado_Parte B_Percenta'!E19</calculatedColumnFormula>
    </tableColumn>
    <tableColumn id="4" name="Mais ou Menos Importante" dataDxfId="24" dataCellStyle="Incorrecto">
      <calculatedColumnFormula>'Não Licenciado_Parte B_Percenta'!F19</calculatedColumnFormula>
    </tableColumn>
    <tableColumn id="5" name="Importante" dataDxfId="23" dataCellStyle="Incorrecto">
      <calculatedColumnFormula>'Não Licenciado_Parte B_Percenta'!G19</calculatedColumnFormula>
    </tableColumn>
    <tableColumn id="6" name="Muito Importante" dataDxfId="22" dataCellStyle="Incorrecto">
      <calculatedColumnFormula>'Não Licenciado_Parte B_Percenta'!H19</calculatedColumnFormula>
    </tableColumn>
  </tableColumns>
  <tableStyleInfo name="TableStyleMedium16" showFirstColumn="0" showLastColumn="0" showRowStripes="1" showColumnStripes="0"/>
</table>
</file>

<file path=xl/tables/table63.xml><?xml version="1.0" encoding="utf-8"?>
<table xmlns="http://schemas.openxmlformats.org/spreadsheetml/2006/main" id="68" name="Tabela5760616263676869" displayName="Tabela5760616263676869" ref="B183:G194" totalsRowShown="0" headerRowDxfId="21" dataDxfId="19" headerRowBorderDxfId="20" tableBorderDxfId="18" totalsRowBorderDxfId="17" dataCellStyle="Incorrecto">
  <autoFilter ref="B183:G194"/>
  <tableColumns count="6">
    <tableColumn id="1" name="Dimensões da qualidade do trabalho" dataDxfId="16"/>
    <tableColumn id="2" name="Nada Importante" dataDxfId="15" dataCellStyle="Incorrecto">
      <calculatedColumnFormula>'Vítima_Parte B_Percentagem'!D19</calculatedColumnFormula>
    </tableColumn>
    <tableColumn id="3" name="Pouco Importante" dataDxfId="14" dataCellStyle="Incorrecto">
      <calculatedColumnFormula>'Vítima_Parte B_Percentagem'!E19</calculatedColumnFormula>
    </tableColumn>
    <tableColumn id="4" name="Mais ou Menos Importante" dataDxfId="13" dataCellStyle="Incorrecto">
      <calculatedColumnFormula>'Vítima_Parte B_Percentagem'!F19</calculatedColumnFormula>
    </tableColumn>
    <tableColumn id="5" name="Importante" dataDxfId="12" dataCellStyle="Incorrecto">
      <calculatedColumnFormula>'Vítima_Parte B_Percentagem'!G19</calculatedColumnFormula>
    </tableColumn>
    <tableColumn id="6" name="Muito Importante" dataDxfId="11" dataCellStyle="Incorrecto">
      <calculatedColumnFormula>'Vítima_Parte B_Percentagem'!H19</calculatedColumnFormula>
    </tableColumn>
  </tableColumns>
  <tableStyleInfo name="TableStyleMedium16" showFirstColumn="0" showLastColumn="0" showRowStripes="1" showColumnStripes="0"/>
</table>
</file>

<file path=xl/tables/table64.xml><?xml version="1.0" encoding="utf-8"?>
<table xmlns="http://schemas.openxmlformats.org/spreadsheetml/2006/main" id="69" name="Tabela576061626367686970" displayName="Tabela576061626367686970" ref="B201:G212" totalsRowShown="0" headerRowDxfId="10" dataDxfId="8" headerRowBorderDxfId="9" tableBorderDxfId="7" totalsRowBorderDxfId="6" dataCellStyle="Incorrecto">
  <autoFilter ref="B201:G212"/>
  <tableColumns count="6">
    <tableColumn id="1" name="Dimensões da qualidade do trabalho" dataDxfId="5"/>
    <tableColumn id="2" name="Nada Importante" dataDxfId="4" dataCellStyle="Incorrecto">
      <calculatedColumnFormula>'Não Vítima_Parte B_Percentagem'!D19</calculatedColumnFormula>
    </tableColumn>
    <tableColumn id="3" name="Pouco Importante" dataDxfId="3" dataCellStyle="Incorrecto">
      <calculatedColumnFormula>'Não Vítima_Parte B_Percentagem'!E19</calculatedColumnFormula>
    </tableColumn>
    <tableColumn id="4" name="Mais ou Menos Importante" dataDxfId="2" dataCellStyle="Incorrecto">
      <calculatedColumnFormula>'Não Vítima_Parte B_Percentagem'!F19</calculatedColumnFormula>
    </tableColumn>
    <tableColumn id="5" name="Importante" dataDxfId="1" dataCellStyle="Incorrecto">
      <calculatedColumnFormula>'Não Vítima_Parte B_Percentagem'!G19</calculatedColumnFormula>
    </tableColumn>
    <tableColumn id="6" name="Muito Importante" dataDxfId="0" dataCellStyle="Incorrecto">
      <calculatedColumnFormula>'Não Vítima_Parte B_Percentagem'!H19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8.bin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4.bin"/><Relationship Id="rId5" Type="http://schemas.openxmlformats.org/officeDocument/2006/relationships/table" Target="../tables/table12.xml"/><Relationship Id="rId4" Type="http://schemas.openxmlformats.org/officeDocument/2006/relationships/table" Target="../tables/table1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20.bin"/><Relationship Id="rId5" Type="http://schemas.openxmlformats.org/officeDocument/2006/relationships/table" Target="../tables/table16.xml"/><Relationship Id="rId4" Type="http://schemas.openxmlformats.org/officeDocument/2006/relationships/table" Target="../tables/table15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8.xml"/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26.bin"/><Relationship Id="rId5" Type="http://schemas.openxmlformats.org/officeDocument/2006/relationships/table" Target="../tables/table20.xml"/><Relationship Id="rId4" Type="http://schemas.openxmlformats.org/officeDocument/2006/relationships/table" Target="../tables/table19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2.xml"/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32.bin"/><Relationship Id="rId5" Type="http://schemas.openxmlformats.org/officeDocument/2006/relationships/table" Target="../tables/table24.xml"/><Relationship Id="rId4" Type="http://schemas.openxmlformats.org/officeDocument/2006/relationships/table" Target="../tables/table23.xm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6.xml"/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38.bin"/><Relationship Id="rId5" Type="http://schemas.openxmlformats.org/officeDocument/2006/relationships/table" Target="../tables/table28.xml"/><Relationship Id="rId4" Type="http://schemas.openxmlformats.org/officeDocument/2006/relationships/table" Target="../tables/table27.x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0.xml"/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44.bin"/><Relationship Id="rId5" Type="http://schemas.openxmlformats.org/officeDocument/2006/relationships/table" Target="../tables/table32.xml"/><Relationship Id="rId4" Type="http://schemas.openxmlformats.org/officeDocument/2006/relationships/table" Target="../tables/table31.xm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4.xml"/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50.bin"/><Relationship Id="rId5" Type="http://schemas.openxmlformats.org/officeDocument/2006/relationships/table" Target="../tables/table36.xml"/><Relationship Id="rId4" Type="http://schemas.openxmlformats.org/officeDocument/2006/relationships/table" Target="../tables/table35.xml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8.xml"/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56.bin"/><Relationship Id="rId5" Type="http://schemas.openxmlformats.org/officeDocument/2006/relationships/table" Target="../tables/table40.xml"/><Relationship Id="rId4" Type="http://schemas.openxmlformats.org/officeDocument/2006/relationships/table" Target="../tables/table39.xml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2.xml"/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62.bin"/><Relationship Id="rId5" Type="http://schemas.openxmlformats.org/officeDocument/2006/relationships/table" Target="../tables/table44.xml"/><Relationship Id="rId4" Type="http://schemas.openxmlformats.org/officeDocument/2006/relationships/table" Target="../tables/table43.xml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6.xml"/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68.bin"/><Relationship Id="rId5" Type="http://schemas.openxmlformats.org/officeDocument/2006/relationships/table" Target="../tables/table48.xml"/><Relationship Id="rId4" Type="http://schemas.openxmlformats.org/officeDocument/2006/relationships/table" Target="../tables/table47.xml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0.xml"/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74.bin"/><Relationship Id="rId5" Type="http://schemas.openxmlformats.org/officeDocument/2006/relationships/table" Target="../tables/table52.xml"/><Relationship Id="rId4" Type="http://schemas.openxmlformats.org/officeDocument/2006/relationships/table" Target="../tables/table51.xml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9.xml"/><Relationship Id="rId13" Type="http://schemas.openxmlformats.org/officeDocument/2006/relationships/table" Target="../tables/table64.xml"/><Relationship Id="rId3" Type="http://schemas.openxmlformats.org/officeDocument/2006/relationships/table" Target="../tables/table54.xml"/><Relationship Id="rId7" Type="http://schemas.openxmlformats.org/officeDocument/2006/relationships/table" Target="../tables/table58.xml"/><Relationship Id="rId12" Type="http://schemas.openxmlformats.org/officeDocument/2006/relationships/table" Target="../tables/table63.xml"/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80.bin"/><Relationship Id="rId6" Type="http://schemas.openxmlformats.org/officeDocument/2006/relationships/table" Target="../tables/table57.xml"/><Relationship Id="rId11" Type="http://schemas.openxmlformats.org/officeDocument/2006/relationships/table" Target="../tables/table62.xml"/><Relationship Id="rId5" Type="http://schemas.openxmlformats.org/officeDocument/2006/relationships/table" Target="../tables/table56.xml"/><Relationship Id="rId10" Type="http://schemas.openxmlformats.org/officeDocument/2006/relationships/table" Target="../tables/table61.xml"/><Relationship Id="rId4" Type="http://schemas.openxmlformats.org/officeDocument/2006/relationships/table" Target="../tables/table55.xml"/><Relationship Id="rId9" Type="http://schemas.openxmlformats.org/officeDocument/2006/relationships/table" Target="../tables/table60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olha2">
    <tabColor rgb="FFFF0000"/>
    <pageSetUpPr fitToPage="1"/>
  </sheetPr>
  <dimension ref="A1:N35"/>
  <sheetViews>
    <sheetView tabSelected="1"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B2" t="s">
        <v>1</v>
      </c>
      <c r="D2" s="1"/>
      <c r="E2" s="1"/>
      <c r="F2" s="1"/>
      <c r="G2" s="1"/>
      <c r="H2" s="1"/>
      <c r="J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10</v>
      </c>
      <c r="E4" s="4">
        <v>3</v>
      </c>
      <c r="F4" s="4">
        <v>41</v>
      </c>
      <c r="G4" s="4">
        <v>384</v>
      </c>
      <c r="H4" s="5">
        <v>387</v>
      </c>
      <c r="J4" s="2">
        <v>1</v>
      </c>
      <c r="K4" s="3" t="s">
        <v>10</v>
      </c>
      <c r="L4" s="6">
        <v>13</v>
      </c>
      <c r="M4" s="6">
        <v>41</v>
      </c>
      <c r="N4" s="7">
        <v>771</v>
      </c>
    </row>
    <row r="5" spans="1:14" ht="15.75" thickBot="1">
      <c r="B5" s="2">
        <v>2</v>
      </c>
      <c r="C5" s="3" t="s">
        <v>11</v>
      </c>
      <c r="D5" s="4">
        <v>6</v>
      </c>
      <c r="E5" s="4">
        <v>11</v>
      </c>
      <c r="F5" s="4">
        <v>22</v>
      </c>
      <c r="G5" s="4">
        <v>203</v>
      </c>
      <c r="H5" s="5">
        <v>587</v>
      </c>
      <c r="J5" s="2">
        <v>2</v>
      </c>
      <c r="K5" s="3" t="s">
        <v>11</v>
      </c>
      <c r="L5" s="6">
        <v>17</v>
      </c>
      <c r="M5" s="6">
        <v>22</v>
      </c>
      <c r="N5" s="7">
        <v>790</v>
      </c>
    </row>
    <row r="6" spans="1:14" ht="15.75" thickBot="1">
      <c r="B6" s="2">
        <v>3</v>
      </c>
      <c r="C6" s="3" t="s">
        <v>12</v>
      </c>
      <c r="D6" s="4">
        <v>9</v>
      </c>
      <c r="E6" s="4">
        <v>12</v>
      </c>
      <c r="F6" s="4">
        <v>64</v>
      </c>
      <c r="G6" s="4">
        <v>344</v>
      </c>
      <c r="H6" s="5">
        <v>399</v>
      </c>
      <c r="J6" s="2">
        <v>3</v>
      </c>
      <c r="K6" s="3" t="s">
        <v>12</v>
      </c>
      <c r="L6" s="6">
        <v>21</v>
      </c>
      <c r="M6" s="6">
        <v>64</v>
      </c>
      <c r="N6" s="7">
        <v>743</v>
      </c>
    </row>
    <row r="7" spans="1:14" ht="15.75" thickBot="1">
      <c r="B7" s="2">
        <v>4</v>
      </c>
      <c r="C7" s="3" t="s">
        <v>13</v>
      </c>
      <c r="D7" s="4">
        <v>4</v>
      </c>
      <c r="E7" s="4">
        <v>6</v>
      </c>
      <c r="F7" s="4">
        <v>40</v>
      </c>
      <c r="G7" s="4">
        <v>219</v>
      </c>
      <c r="H7" s="5">
        <v>556</v>
      </c>
      <c r="J7" s="2">
        <v>4</v>
      </c>
      <c r="K7" s="3" t="s">
        <v>13</v>
      </c>
      <c r="L7" s="6">
        <v>10</v>
      </c>
      <c r="M7" s="6">
        <v>40</v>
      </c>
      <c r="N7" s="7">
        <v>775</v>
      </c>
    </row>
    <row r="8" spans="1:14" ht="15.75" thickBot="1">
      <c r="B8" s="2">
        <v>5</v>
      </c>
      <c r="C8" s="3" t="s">
        <v>14</v>
      </c>
      <c r="D8" s="4">
        <v>5</v>
      </c>
      <c r="E8" s="4">
        <v>10</v>
      </c>
      <c r="F8" s="4">
        <v>83</v>
      </c>
      <c r="G8" s="4">
        <v>389</v>
      </c>
      <c r="H8" s="5">
        <v>337</v>
      </c>
      <c r="J8" s="2">
        <v>5</v>
      </c>
      <c r="K8" s="3" t="s">
        <v>14</v>
      </c>
      <c r="L8" s="6">
        <v>15</v>
      </c>
      <c r="M8" s="6">
        <v>83</v>
      </c>
      <c r="N8" s="7">
        <v>726</v>
      </c>
    </row>
    <row r="9" spans="1:14" ht="15.75" thickBot="1">
      <c r="B9" s="2">
        <v>6</v>
      </c>
      <c r="C9" s="3" t="s">
        <v>15</v>
      </c>
      <c r="D9" s="4">
        <v>18</v>
      </c>
      <c r="E9" s="4">
        <v>9</v>
      </c>
      <c r="F9" s="4">
        <v>42</v>
      </c>
      <c r="G9" s="4">
        <v>248</v>
      </c>
      <c r="H9" s="5">
        <v>509</v>
      </c>
      <c r="J9" s="2">
        <v>6</v>
      </c>
      <c r="K9" s="3" t="s">
        <v>15</v>
      </c>
      <c r="L9" s="6">
        <v>27</v>
      </c>
      <c r="M9" s="6">
        <v>42</v>
      </c>
      <c r="N9" s="7">
        <v>757</v>
      </c>
    </row>
    <row r="10" spans="1:14" ht="15.75" thickBot="1">
      <c r="B10" s="2">
        <v>7</v>
      </c>
      <c r="C10" s="3" t="s">
        <v>16</v>
      </c>
      <c r="D10" s="4">
        <v>21</v>
      </c>
      <c r="E10" s="4">
        <v>17</v>
      </c>
      <c r="F10" s="4">
        <v>103</v>
      </c>
      <c r="G10" s="4">
        <v>341</v>
      </c>
      <c r="H10" s="5">
        <v>334</v>
      </c>
      <c r="J10" s="2">
        <v>7</v>
      </c>
      <c r="K10" s="3" t="s">
        <v>16</v>
      </c>
      <c r="L10" s="6">
        <v>38</v>
      </c>
      <c r="M10" s="6">
        <v>103</v>
      </c>
      <c r="N10" s="7">
        <v>675</v>
      </c>
    </row>
    <row r="11" spans="1:14" ht="15.75" thickBot="1">
      <c r="B11" s="2">
        <v>8</v>
      </c>
      <c r="C11" s="3" t="s">
        <v>17</v>
      </c>
      <c r="D11" s="4">
        <v>5</v>
      </c>
      <c r="E11" s="4">
        <v>9</v>
      </c>
      <c r="F11" s="4">
        <v>43</v>
      </c>
      <c r="G11" s="4">
        <v>270</v>
      </c>
      <c r="H11" s="5">
        <v>499</v>
      </c>
      <c r="J11" s="2">
        <v>8</v>
      </c>
      <c r="K11" s="3" t="s">
        <v>17</v>
      </c>
      <c r="L11" s="6">
        <v>14</v>
      </c>
      <c r="M11" s="6">
        <v>43</v>
      </c>
      <c r="N11" s="7">
        <v>769</v>
      </c>
    </row>
    <row r="12" spans="1:14" ht="15.75" thickBot="1">
      <c r="B12" s="2">
        <v>9</v>
      </c>
      <c r="C12" s="3" t="s">
        <v>18</v>
      </c>
      <c r="D12" s="4">
        <v>13</v>
      </c>
      <c r="E12" s="4">
        <v>10</v>
      </c>
      <c r="F12" s="4">
        <v>33</v>
      </c>
      <c r="G12" s="4">
        <v>276</v>
      </c>
      <c r="H12" s="4">
        <v>491</v>
      </c>
      <c r="J12" s="2">
        <v>9</v>
      </c>
      <c r="K12" s="3" t="s">
        <v>18</v>
      </c>
      <c r="L12" s="6">
        <v>23</v>
      </c>
      <c r="M12" s="6">
        <v>33</v>
      </c>
      <c r="N12" s="7">
        <v>767</v>
      </c>
    </row>
    <row r="13" spans="1:14" ht="15.75" thickBot="1">
      <c r="B13" s="2">
        <v>10</v>
      </c>
      <c r="C13" s="3" t="s">
        <v>19</v>
      </c>
      <c r="D13" s="4">
        <v>6</v>
      </c>
      <c r="E13" s="4">
        <v>4</v>
      </c>
      <c r="F13" s="4">
        <v>21</v>
      </c>
      <c r="G13" s="4">
        <v>138</v>
      </c>
      <c r="H13" s="5">
        <v>661</v>
      </c>
      <c r="J13" s="2">
        <v>10</v>
      </c>
      <c r="K13" s="3" t="s">
        <v>19</v>
      </c>
      <c r="L13" s="6">
        <v>10</v>
      </c>
      <c r="M13" s="6">
        <v>21</v>
      </c>
      <c r="N13" s="7">
        <v>799</v>
      </c>
    </row>
    <row r="14" spans="1:14" ht="15.75" thickBot="1">
      <c r="B14" s="8">
        <v>11</v>
      </c>
      <c r="C14" s="9" t="s">
        <v>20</v>
      </c>
      <c r="D14" s="10">
        <v>8</v>
      </c>
      <c r="E14" s="10">
        <v>3</v>
      </c>
      <c r="F14" s="10">
        <v>25</v>
      </c>
      <c r="G14" s="10">
        <v>187</v>
      </c>
      <c r="H14" s="11">
        <v>607</v>
      </c>
      <c r="J14" s="8">
        <v>11</v>
      </c>
      <c r="K14" s="9" t="s">
        <v>20</v>
      </c>
      <c r="L14" s="6">
        <v>11</v>
      </c>
      <c r="M14" s="6">
        <v>25</v>
      </c>
      <c r="N14" s="7">
        <v>794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B17" t="s">
        <v>21</v>
      </c>
      <c r="C17" s="12"/>
      <c r="D17" s="1"/>
      <c r="E17" s="1"/>
      <c r="F17" s="1"/>
      <c r="G17" s="1"/>
      <c r="H17" s="1"/>
      <c r="J17" t="s">
        <v>21</v>
      </c>
      <c r="K17" s="12"/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25</v>
      </c>
      <c r="M18" s="26" t="s">
        <v>26</v>
      </c>
      <c r="N18" s="27" t="s">
        <v>27</v>
      </c>
    </row>
    <row r="19" spans="2:14" ht="15.75" thickBot="1">
      <c r="B19" s="2">
        <v>1</v>
      </c>
      <c r="C19" s="3" t="s">
        <v>10</v>
      </c>
      <c r="D19" s="34">
        <f>SUM(D4/SUM($D4:$H4))</f>
        <v>1.2121212121212121E-2</v>
      </c>
      <c r="E19" s="34">
        <f t="shared" ref="E19:H19" si="0">SUM(E4/SUM($D4:$H4))</f>
        <v>3.6363636363636364E-3</v>
      </c>
      <c r="F19" s="34">
        <f t="shared" si="0"/>
        <v>4.9696969696969698E-2</v>
      </c>
      <c r="G19" s="34">
        <f t="shared" si="0"/>
        <v>0.46545454545454545</v>
      </c>
      <c r="H19" s="34">
        <f t="shared" si="0"/>
        <v>0.46909090909090911</v>
      </c>
      <c r="J19" s="2">
        <v>1</v>
      </c>
      <c r="K19" s="3" t="s">
        <v>10</v>
      </c>
      <c r="L19" s="13">
        <f t="shared" ref="L19:N29" si="1">SUM(L4/SUM($L4:$N4))</f>
        <v>1.5757575757575758E-2</v>
      </c>
      <c r="M19" s="13">
        <f t="shared" si="1"/>
        <v>4.9696969696969698E-2</v>
      </c>
      <c r="N19" s="13">
        <f t="shared" si="1"/>
        <v>0.93454545454545457</v>
      </c>
    </row>
    <row r="20" spans="2:14" ht="15.75" thickBot="1">
      <c r="B20" s="2">
        <v>2</v>
      </c>
      <c r="C20" s="3" t="s">
        <v>11</v>
      </c>
      <c r="D20" s="34">
        <f t="shared" ref="D20:H29" si="2">SUM(D5/SUM($D5:$H5))</f>
        <v>7.2376357056694813E-3</v>
      </c>
      <c r="E20" s="34">
        <f t="shared" si="2"/>
        <v>1.3268998793727383E-2</v>
      </c>
      <c r="F20" s="34">
        <f t="shared" si="2"/>
        <v>2.6537997587454766E-2</v>
      </c>
      <c r="G20" s="34">
        <f t="shared" si="2"/>
        <v>0.24487334137515079</v>
      </c>
      <c r="H20" s="34">
        <f t="shared" si="2"/>
        <v>0.70808202653799757</v>
      </c>
      <c r="J20" s="2">
        <v>2</v>
      </c>
      <c r="K20" s="3" t="s">
        <v>11</v>
      </c>
      <c r="L20" s="13">
        <f t="shared" si="1"/>
        <v>2.0506634499396863E-2</v>
      </c>
      <c r="M20" s="13">
        <f t="shared" si="1"/>
        <v>2.6537997587454766E-2</v>
      </c>
      <c r="N20" s="13">
        <f t="shared" si="1"/>
        <v>0.95295536791314839</v>
      </c>
    </row>
    <row r="21" spans="2:14" ht="15.75" thickBot="1">
      <c r="B21" s="2">
        <v>3</v>
      </c>
      <c r="C21" s="3" t="s">
        <v>12</v>
      </c>
      <c r="D21" s="34">
        <f t="shared" si="2"/>
        <v>1.0869565217391304E-2</v>
      </c>
      <c r="E21" s="34">
        <f t="shared" si="2"/>
        <v>1.4492753623188406E-2</v>
      </c>
      <c r="F21" s="34">
        <f t="shared" si="2"/>
        <v>7.7294685990338161E-2</v>
      </c>
      <c r="G21" s="34">
        <f t="shared" si="2"/>
        <v>0.41545893719806765</v>
      </c>
      <c r="H21" s="34">
        <f t="shared" si="2"/>
        <v>0.48188405797101447</v>
      </c>
      <c r="J21" s="2">
        <v>3</v>
      </c>
      <c r="K21" s="3" t="s">
        <v>12</v>
      </c>
      <c r="L21" s="13">
        <f t="shared" si="1"/>
        <v>2.5362318840579712E-2</v>
      </c>
      <c r="M21" s="13">
        <f t="shared" si="1"/>
        <v>7.7294685990338161E-2</v>
      </c>
      <c r="N21" s="13">
        <f t="shared" si="1"/>
        <v>0.89734299516908211</v>
      </c>
    </row>
    <row r="22" spans="2:14" ht="15.75" thickBot="1">
      <c r="B22" s="2">
        <v>4</v>
      </c>
      <c r="C22" s="3" t="s">
        <v>13</v>
      </c>
      <c r="D22" s="34">
        <f t="shared" si="2"/>
        <v>4.8484848484848485E-3</v>
      </c>
      <c r="E22" s="34">
        <f t="shared" si="2"/>
        <v>7.2727272727272727E-3</v>
      </c>
      <c r="F22" s="34">
        <f t="shared" si="2"/>
        <v>4.8484848484848485E-2</v>
      </c>
      <c r="G22" s="34">
        <f t="shared" si="2"/>
        <v>0.26545454545454544</v>
      </c>
      <c r="H22" s="34">
        <f t="shared" si="2"/>
        <v>0.67393939393939395</v>
      </c>
      <c r="J22" s="2">
        <v>4</v>
      </c>
      <c r="K22" s="3" t="s">
        <v>13</v>
      </c>
      <c r="L22" s="13">
        <f t="shared" si="1"/>
        <v>1.2121212121212121E-2</v>
      </c>
      <c r="M22" s="13">
        <f t="shared" si="1"/>
        <v>4.8484848484848485E-2</v>
      </c>
      <c r="N22" s="13">
        <f t="shared" si="1"/>
        <v>0.93939393939393945</v>
      </c>
    </row>
    <row r="23" spans="2:14" ht="15.75" thickBot="1">
      <c r="B23" s="2">
        <v>5</v>
      </c>
      <c r="C23" s="3" t="s">
        <v>14</v>
      </c>
      <c r="D23" s="34">
        <f t="shared" si="2"/>
        <v>6.0679611650485436E-3</v>
      </c>
      <c r="E23" s="34">
        <f t="shared" si="2"/>
        <v>1.2135922330097087E-2</v>
      </c>
      <c r="F23" s="34">
        <f t="shared" si="2"/>
        <v>0.10072815533980582</v>
      </c>
      <c r="G23" s="34">
        <f t="shared" si="2"/>
        <v>0.47208737864077671</v>
      </c>
      <c r="H23" s="34">
        <f t="shared" si="2"/>
        <v>0.40898058252427183</v>
      </c>
      <c r="J23" s="2">
        <v>5</v>
      </c>
      <c r="K23" s="3" t="s">
        <v>14</v>
      </c>
      <c r="L23" s="13">
        <f t="shared" si="1"/>
        <v>1.820388349514563E-2</v>
      </c>
      <c r="M23" s="13">
        <f t="shared" si="1"/>
        <v>0.10072815533980582</v>
      </c>
      <c r="N23" s="13">
        <f t="shared" si="1"/>
        <v>0.8810679611650486</v>
      </c>
    </row>
    <row r="24" spans="2:14" ht="15.75" thickBot="1">
      <c r="B24" s="2">
        <v>6</v>
      </c>
      <c r="C24" s="3" t="s">
        <v>15</v>
      </c>
      <c r="D24" s="34">
        <f t="shared" si="2"/>
        <v>2.1791767554479417E-2</v>
      </c>
      <c r="E24" s="34">
        <f t="shared" si="2"/>
        <v>1.0895883777239709E-2</v>
      </c>
      <c r="F24" s="34">
        <f t="shared" si="2"/>
        <v>5.0847457627118647E-2</v>
      </c>
      <c r="G24" s="34">
        <f t="shared" si="2"/>
        <v>0.30024213075060535</v>
      </c>
      <c r="H24" s="34">
        <f t="shared" si="2"/>
        <v>0.61622276029055689</v>
      </c>
      <c r="J24" s="2">
        <v>6</v>
      </c>
      <c r="K24" s="3" t="s">
        <v>15</v>
      </c>
      <c r="L24" s="13">
        <f t="shared" si="1"/>
        <v>3.2687651331719129E-2</v>
      </c>
      <c r="M24" s="13">
        <f t="shared" si="1"/>
        <v>5.0847457627118647E-2</v>
      </c>
      <c r="N24" s="13">
        <f t="shared" si="1"/>
        <v>0.91646489104116224</v>
      </c>
    </row>
    <row r="25" spans="2:14" ht="15.75" thickBot="1">
      <c r="B25" s="2">
        <v>7</v>
      </c>
      <c r="C25" s="3" t="s">
        <v>16</v>
      </c>
      <c r="D25" s="34">
        <f t="shared" si="2"/>
        <v>2.5735294117647058E-2</v>
      </c>
      <c r="E25" s="34">
        <f t="shared" si="2"/>
        <v>2.0833333333333332E-2</v>
      </c>
      <c r="F25" s="34">
        <f t="shared" si="2"/>
        <v>0.12622549019607843</v>
      </c>
      <c r="G25" s="34">
        <f t="shared" si="2"/>
        <v>0.41789215686274511</v>
      </c>
      <c r="H25" s="34">
        <f t="shared" si="2"/>
        <v>0.40931372549019607</v>
      </c>
      <c r="J25" s="2">
        <v>7</v>
      </c>
      <c r="K25" s="3" t="s">
        <v>16</v>
      </c>
      <c r="L25" s="13">
        <f t="shared" si="1"/>
        <v>4.6568627450980393E-2</v>
      </c>
      <c r="M25" s="13">
        <f t="shared" si="1"/>
        <v>0.12622549019607843</v>
      </c>
      <c r="N25" s="13">
        <f t="shared" si="1"/>
        <v>0.82720588235294112</v>
      </c>
    </row>
    <row r="26" spans="2:14" ht="15.75" thickBot="1">
      <c r="B26" s="2">
        <v>8</v>
      </c>
      <c r="C26" s="3" t="s">
        <v>17</v>
      </c>
      <c r="D26" s="34">
        <f t="shared" si="2"/>
        <v>6.0532687651331718E-3</v>
      </c>
      <c r="E26" s="34">
        <f t="shared" si="2"/>
        <v>1.0895883777239709E-2</v>
      </c>
      <c r="F26" s="34">
        <f t="shared" si="2"/>
        <v>5.2058111380145281E-2</v>
      </c>
      <c r="G26" s="34">
        <f t="shared" si="2"/>
        <v>0.32687651331719131</v>
      </c>
      <c r="H26" s="34">
        <f t="shared" si="2"/>
        <v>0.60411622276029053</v>
      </c>
      <c r="J26" s="2">
        <v>8</v>
      </c>
      <c r="K26" s="3" t="s">
        <v>17</v>
      </c>
      <c r="L26" s="13">
        <f t="shared" si="1"/>
        <v>1.6949152542372881E-2</v>
      </c>
      <c r="M26" s="13">
        <f t="shared" si="1"/>
        <v>5.2058111380145281E-2</v>
      </c>
      <c r="N26" s="13">
        <f t="shared" si="1"/>
        <v>0.93099273607748179</v>
      </c>
    </row>
    <row r="27" spans="2:14" ht="15.75" thickBot="1">
      <c r="B27" s="2">
        <v>9</v>
      </c>
      <c r="C27" s="3" t="s">
        <v>18</v>
      </c>
      <c r="D27" s="34">
        <f t="shared" si="2"/>
        <v>1.5795868772782502E-2</v>
      </c>
      <c r="E27" s="34">
        <f t="shared" si="2"/>
        <v>1.2150668286755772E-2</v>
      </c>
      <c r="F27" s="34">
        <f t="shared" si="2"/>
        <v>4.0097205346294046E-2</v>
      </c>
      <c r="G27" s="34">
        <f t="shared" si="2"/>
        <v>0.3353584447144593</v>
      </c>
      <c r="H27" s="34">
        <f t="shared" si="2"/>
        <v>0.59659781287970837</v>
      </c>
      <c r="J27" s="2">
        <v>9</v>
      </c>
      <c r="K27" s="3" t="s">
        <v>18</v>
      </c>
      <c r="L27" s="13">
        <f t="shared" si="1"/>
        <v>2.7946537059538274E-2</v>
      </c>
      <c r="M27" s="13">
        <f t="shared" si="1"/>
        <v>4.0097205346294046E-2</v>
      </c>
      <c r="N27" s="13">
        <f t="shared" si="1"/>
        <v>0.93195625759416767</v>
      </c>
    </row>
    <row r="28" spans="2:14" ht="15.75" thickBot="1">
      <c r="B28" s="2">
        <v>10</v>
      </c>
      <c r="C28" s="3" t="s">
        <v>19</v>
      </c>
      <c r="D28" s="34">
        <f t="shared" si="2"/>
        <v>7.2289156626506026E-3</v>
      </c>
      <c r="E28" s="34">
        <f t="shared" si="2"/>
        <v>4.8192771084337354E-3</v>
      </c>
      <c r="F28" s="34">
        <f t="shared" si="2"/>
        <v>2.5301204819277109E-2</v>
      </c>
      <c r="G28" s="34">
        <f t="shared" si="2"/>
        <v>0.16626506024096385</v>
      </c>
      <c r="H28" s="34">
        <f t="shared" si="2"/>
        <v>0.79638554216867474</v>
      </c>
      <c r="J28" s="2">
        <v>10</v>
      </c>
      <c r="K28" s="3" t="s">
        <v>19</v>
      </c>
      <c r="L28" s="13">
        <f t="shared" si="1"/>
        <v>1.2048192771084338E-2</v>
      </c>
      <c r="M28" s="13">
        <f t="shared" si="1"/>
        <v>2.5301204819277109E-2</v>
      </c>
      <c r="N28" s="13">
        <f t="shared" si="1"/>
        <v>0.96265060240963851</v>
      </c>
    </row>
    <row r="29" spans="2:14" ht="15.75" thickBot="1">
      <c r="B29" s="8">
        <v>11</v>
      </c>
      <c r="C29" s="9" t="s">
        <v>20</v>
      </c>
      <c r="D29" s="34">
        <f t="shared" si="2"/>
        <v>9.6385542168674707E-3</v>
      </c>
      <c r="E29" s="34">
        <f t="shared" si="2"/>
        <v>3.6144578313253013E-3</v>
      </c>
      <c r="F29" s="34">
        <f t="shared" si="2"/>
        <v>3.0120481927710843E-2</v>
      </c>
      <c r="G29" s="34">
        <f t="shared" si="2"/>
        <v>0.2253012048192771</v>
      </c>
      <c r="H29" s="34">
        <f t="shared" si="2"/>
        <v>0.73132530120481931</v>
      </c>
      <c r="J29" s="8">
        <v>11</v>
      </c>
      <c r="K29" s="9" t="s">
        <v>20</v>
      </c>
      <c r="L29" s="13">
        <f t="shared" si="1"/>
        <v>1.3253012048192771E-2</v>
      </c>
      <c r="M29" s="13">
        <f t="shared" si="1"/>
        <v>3.0120481927710843E-2</v>
      </c>
      <c r="N29" s="13">
        <f t="shared" si="1"/>
        <v>0.95662650602409638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0.59851293998729649</v>
      </c>
      <c r="E31" s="17">
        <f>STDEV(E19:F29)*100</f>
        <v>3.2731338515754986</v>
      </c>
      <c r="F31" s="17">
        <f>STDEV(F19:G29)*100</f>
        <v>15.813736172825724</v>
      </c>
      <c r="G31" s="17">
        <f>STDEV(G19:H29)*100</f>
        <v>17.618351924086063</v>
      </c>
      <c r="H31" s="18">
        <f>STDEV(H19:I29)*100</f>
        <v>13.274331257847132</v>
      </c>
      <c r="K31" s="16" t="s">
        <v>22</v>
      </c>
      <c r="L31" s="17">
        <f>STDEV(L19:M29)*100</f>
        <v>2.9387486987266573</v>
      </c>
      <c r="M31" s="17">
        <f>STDEV(M19:N29)*100</f>
        <v>44.355426392492305</v>
      </c>
      <c r="N31" s="18">
        <f>STDEV(N19:O29)*100</f>
        <v>3.9672406583597555</v>
      </c>
    </row>
    <row r="32" spans="2:14" ht="15.75" thickBot="1">
      <c r="C32" s="16" t="s">
        <v>23</v>
      </c>
      <c r="D32" s="17">
        <f>VAR(D19:E29)*10000</f>
        <v>0.35821773933223716</v>
      </c>
      <c r="E32" s="17">
        <f>VAR(E19:F29)*10000</f>
        <v>10.71340521032946</v>
      </c>
      <c r="F32" s="17">
        <f>VAR(F19:G29)*10000</f>
        <v>250.0742517437368</v>
      </c>
      <c r="G32" s="17">
        <f>VAR(G19:H29)*10000</f>
        <v>310.40632452094712</v>
      </c>
      <c r="H32" s="18">
        <f>VAR(H19:I29)*10000</f>
        <v>176.20787034305741</v>
      </c>
      <c r="K32" s="16" t="s">
        <v>23</v>
      </c>
      <c r="L32" s="17">
        <f>VAR(L19:M29)*10000</f>
        <v>8.6362439142676202</v>
      </c>
      <c r="M32" s="17">
        <f>VAR(M19:N29)*10000</f>
        <v>1967.4038504598029</v>
      </c>
      <c r="N32" s="18">
        <f>VAR(N19:O29)*10000</f>
        <v>15.738998441342744</v>
      </c>
    </row>
    <row r="33" spans="3:14" ht="15.75" thickBot="1">
      <c r="C33" s="16" t="s">
        <v>24</v>
      </c>
      <c r="D33" s="19">
        <f>AVERAGE(D19:E29)</f>
        <v>1.0972945359899903E-2</v>
      </c>
      <c r="E33" s="19">
        <f>AVERAGE(E19:F29)</f>
        <v>3.3700403553021487E-2</v>
      </c>
      <c r="F33" s="19">
        <f>AVERAGE(F19:G29)</f>
        <v>0.19375713032838043</v>
      </c>
      <c r="G33" s="19">
        <f>AVERAGE(G19:H29)</f>
        <v>0.46050920880391644</v>
      </c>
      <c r="H33" s="20">
        <f>AVERAGE(H19:I29)</f>
        <v>0.59053984862343933</v>
      </c>
      <c r="K33" s="16" t="s">
        <v>24</v>
      </c>
      <c r="L33" s="19">
        <f>AVERAGE(L19:M29)</f>
        <v>3.9490791196083605E-2</v>
      </c>
      <c r="M33" s="19">
        <f>AVERAGE(M19:N29)</f>
        <v>0.48902705464010005</v>
      </c>
      <c r="N33" s="20">
        <f>AVERAGE(N19:O29)</f>
        <v>0.92101841760783287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</row>
  </sheetData>
  <pageMargins left="0.70866141732283472" right="0.70866141732283472" top="1.3385826771653544" bottom="0.74803149606299213" header="0.9055118110236221" footer="0.31496062992125984"/>
  <pageSetup paperSize="9" scale="62" orientation="landscape" r:id="rId1"/>
  <headerFooter>
    <oddHeader>&amp;RGLOBAL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I18"/>
  <sheetViews>
    <sheetView workbookViewId="0">
      <selection activeCell="A2" sqref="A2"/>
    </sheetView>
  </sheetViews>
  <sheetFormatPr defaultRowHeight="15"/>
  <cols>
    <col min="1" max="1" width="9.140625" style="41"/>
    <col min="2" max="2" width="3.7109375" style="41" customWidth="1"/>
    <col min="3" max="3" width="38.7109375" style="41" customWidth="1"/>
    <col min="4" max="9" width="10.7109375" style="41" customWidth="1"/>
    <col min="10" max="16384" width="9.140625" style="41"/>
  </cols>
  <sheetData>
    <row r="1" spans="1:9">
      <c r="A1" s="32" t="s">
        <v>0</v>
      </c>
    </row>
    <row r="2" spans="1:9" ht="15.75" thickBot="1">
      <c r="D2" s="42"/>
      <c r="E2" s="42"/>
      <c r="F2" s="42"/>
    </row>
    <row r="3" spans="1:9" s="24" customFormat="1" ht="39" customHeight="1" thickBot="1">
      <c r="B3" s="85" t="s">
        <v>40</v>
      </c>
      <c r="C3" s="86"/>
      <c r="D3" s="83" t="s">
        <v>8</v>
      </c>
      <c r="E3" s="84"/>
      <c r="F3" s="83" t="s">
        <v>5</v>
      </c>
      <c r="G3" s="84"/>
      <c r="H3" s="83" t="s">
        <v>9</v>
      </c>
      <c r="I3" s="84"/>
    </row>
    <row r="4" spans="1:9" ht="15.75" thickBot="1">
      <c r="B4" s="87"/>
      <c r="C4" s="88"/>
      <c r="D4" s="40" t="s">
        <v>28</v>
      </c>
      <c r="E4" s="40" t="s">
        <v>29</v>
      </c>
      <c r="F4" s="40" t="s">
        <v>28</v>
      </c>
      <c r="G4" s="40" t="s">
        <v>29</v>
      </c>
      <c r="H4" s="40" t="s">
        <v>28</v>
      </c>
      <c r="I4" s="40" t="s">
        <v>29</v>
      </c>
    </row>
    <row r="5" spans="1:9" ht="15.75" thickBot="1">
      <c r="B5" s="43">
        <v>1</v>
      </c>
      <c r="C5" s="44" t="s">
        <v>30</v>
      </c>
      <c r="D5" s="45">
        <v>13</v>
      </c>
      <c r="E5" s="46">
        <f>SUM(SUM(D5*100)/SUM(D5+F5+H5))</f>
        <v>1.5757575757575757</v>
      </c>
      <c r="F5" s="45">
        <v>41</v>
      </c>
      <c r="G5" s="46">
        <f>SUM(SUM(F5*100)/SUM(D5+F5+H5))</f>
        <v>4.9696969696969697</v>
      </c>
      <c r="H5" s="47">
        <v>771</v>
      </c>
      <c r="I5" s="48">
        <f>SUM(SUM(H5*100)/SUM(D5+F5+H5))</f>
        <v>93.454545454545453</v>
      </c>
    </row>
    <row r="6" spans="1:9" ht="15.75" thickBot="1">
      <c r="B6" s="43">
        <v>2</v>
      </c>
      <c r="C6" s="44" t="s">
        <v>31</v>
      </c>
      <c r="D6" s="49">
        <v>17</v>
      </c>
      <c r="E6" s="50">
        <f t="shared" ref="E6:E15" si="0">SUM(SUM(D6*100)/SUM(D6+F6+H6))</f>
        <v>2.0506634499396865</v>
      </c>
      <c r="F6" s="49">
        <v>22</v>
      </c>
      <c r="G6" s="50">
        <f t="shared" ref="G6:G15" si="1">SUM(SUM(F6*100)/SUM(D6+F6+H6))</f>
        <v>2.6537997587454765</v>
      </c>
      <c r="H6" s="51">
        <v>790</v>
      </c>
      <c r="I6" s="52">
        <f t="shared" ref="I6:I15" si="2">SUM(SUM(H6*100)/SUM(D6+F6+H6))</f>
        <v>95.295536791314831</v>
      </c>
    </row>
    <row r="7" spans="1:9" ht="15.75" thickBot="1">
      <c r="B7" s="43">
        <v>3</v>
      </c>
      <c r="C7" s="44" t="s">
        <v>12</v>
      </c>
      <c r="D7" s="45">
        <v>21</v>
      </c>
      <c r="E7" s="46">
        <f t="shared" si="0"/>
        <v>2.5362318840579712</v>
      </c>
      <c r="F7" s="45">
        <v>64</v>
      </c>
      <c r="G7" s="46">
        <f t="shared" si="1"/>
        <v>7.7294685990338161</v>
      </c>
      <c r="H7" s="47">
        <v>743</v>
      </c>
      <c r="I7" s="48">
        <f t="shared" si="2"/>
        <v>89.734299516908209</v>
      </c>
    </row>
    <row r="8" spans="1:9" ht="15.75" thickBot="1">
      <c r="B8" s="43">
        <v>4</v>
      </c>
      <c r="C8" s="44" t="s">
        <v>32</v>
      </c>
      <c r="D8" s="49">
        <v>10</v>
      </c>
      <c r="E8" s="50">
        <f t="shared" si="0"/>
        <v>1.2121212121212122</v>
      </c>
      <c r="F8" s="49">
        <v>40</v>
      </c>
      <c r="G8" s="50">
        <f t="shared" si="1"/>
        <v>4.8484848484848486</v>
      </c>
      <c r="H8" s="51">
        <v>775</v>
      </c>
      <c r="I8" s="52">
        <f t="shared" si="2"/>
        <v>93.939393939393938</v>
      </c>
    </row>
    <row r="9" spans="1:9" ht="15.75" thickBot="1">
      <c r="B9" s="43">
        <v>5</v>
      </c>
      <c r="C9" s="44" t="s">
        <v>33</v>
      </c>
      <c r="D9" s="45">
        <v>15</v>
      </c>
      <c r="E9" s="46">
        <f t="shared" si="0"/>
        <v>1.8203883495145632</v>
      </c>
      <c r="F9" s="45">
        <v>83</v>
      </c>
      <c r="G9" s="46">
        <f t="shared" si="1"/>
        <v>10.072815533980583</v>
      </c>
      <c r="H9" s="47">
        <v>726</v>
      </c>
      <c r="I9" s="48">
        <f t="shared" si="2"/>
        <v>88.106796116504853</v>
      </c>
    </row>
    <row r="10" spans="1:9" ht="15.75" thickBot="1">
      <c r="B10" s="43">
        <v>6</v>
      </c>
      <c r="C10" s="44" t="s">
        <v>34</v>
      </c>
      <c r="D10" s="49">
        <v>27</v>
      </c>
      <c r="E10" s="50">
        <f t="shared" si="0"/>
        <v>3.2687651331719128</v>
      </c>
      <c r="F10" s="49">
        <v>42</v>
      </c>
      <c r="G10" s="50">
        <f t="shared" si="1"/>
        <v>5.0847457627118642</v>
      </c>
      <c r="H10" s="51">
        <v>757</v>
      </c>
      <c r="I10" s="52">
        <f t="shared" si="2"/>
        <v>91.646489104116228</v>
      </c>
    </row>
    <row r="11" spans="1:9" ht="15.75" thickBot="1">
      <c r="B11" s="43">
        <v>7</v>
      </c>
      <c r="C11" s="44" t="s">
        <v>35</v>
      </c>
      <c r="D11" s="45">
        <v>38</v>
      </c>
      <c r="E11" s="46">
        <f t="shared" si="0"/>
        <v>4.6568627450980395</v>
      </c>
      <c r="F11" s="45">
        <v>103</v>
      </c>
      <c r="G11" s="46">
        <f t="shared" si="1"/>
        <v>12.622549019607844</v>
      </c>
      <c r="H11" s="47">
        <v>675</v>
      </c>
      <c r="I11" s="48">
        <f t="shared" si="2"/>
        <v>82.720588235294116</v>
      </c>
    </row>
    <row r="12" spans="1:9" ht="15.75" thickBot="1">
      <c r="B12" s="43">
        <v>8</v>
      </c>
      <c r="C12" s="44" t="s">
        <v>36</v>
      </c>
      <c r="D12" s="49">
        <v>14</v>
      </c>
      <c r="E12" s="50">
        <f t="shared" si="0"/>
        <v>1.6949152542372881</v>
      </c>
      <c r="F12" s="49">
        <v>43</v>
      </c>
      <c r="G12" s="50">
        <f t="shared" si="1"/>
        <v>5.2058111380145276</v>
      </c>
      <c r="H12" s="51">
        <v>769</v>
      </c>
      <c r="I12" s="52">
        <f t="shared" si="2"/>
        <v>93.099273607748188</v>
      </c>
    </row>
    <row r="13" spans="1:9" ht="15.75" thickBot="1">
      <c r="B13" s="43">
        <v>9</v>
      </c>
      <c r="C13" s="44" t="s">
        <v>37</v>
      </c>
      <c r="D13" s="45">
        <v>23</v>
      </c>
      <c r="E13" s="46">
        <f t="shared" si="0"/>
        <v>2.7946537059538277</v>
      </c>
      <c r="F13" s="45">
        <v>33</v>
      </c>
      <c r="G13" s="46">
        <f t="shared" si="1"/>
        <v>4.0097205346294045</v>
      </c>
      <c r="H13" s="47">
        <v>767</v>
      </c>
      <c r="I13" s="48">
        <f t="shared" si="2"/>
        <v>93.195625759416771</v>
      </c>
    </row>
    <row r="14" spans="1:9" ht="15.75" thickBot="1">
      <c r="B14" s="43">
        <v>10</v>
      </c>
      <c r="C14" s="44" t="s">
        <v>38</v>
      </c>
      <c r="D14" s="49">
        <v>10</v>
      </c>
      <c r="E14" s="50">
        <f t="shared" si="0"/>
        <v>1.2048192771084338</v>
      </c>
      <c r="F14" s="49">
        <v>21</v>
      </c>
      <c r="G14" s="50">
        <f t="shared" si="1"/>
        <v>2.5301204819277108</v>
      </c>
      <c r="H14" s="51">
        <v>799</v>
      </c>
      <c r="I14" s="52">
        <f t="shared" si="2"/>
        <v>96.265060240963862</v>
      </c>
    </row>
    <row r="15" spans="1:9" ht="15.75" thickBot="1">
      <c r="B15" s="53">
        <v>11</v>
      </c>
      <c r="C15" s="54" t="s">
        <v>39</v>
      </c>
      <c r="D15" s="55">
        <v>11</v>
      </c>
      <c r="E15" s="46">
        <f t="shared" si="0"/>
        <v>1.3253012048192772</v>
      </c>
      <c r="F15" s="55">
        <v>25</v>
      </c>
      <c r="G15" s="46">
        <f t="shared" si="1"/>
        <v>3.0120481927710845</v>
      </c>
      <c r="H15" s="56">
        <v>794</v>
      </c>
      <c r="I15" s="48">
        <f t="shared" si="2"/>
        <v>95.662650602409641</v>
      </c>
    </row>
    <row r="16" spans="1:9" ht="15.75" thickBot="1"/>
    <row r="17" spans="3:9" ht="15.75" thickBot="1">
      <c r="C17" s="57" t="s">
        <v>24</v>
      </c>
      <c r="D17" s="58"/>
      <c r="E17" s="59">
        <v>3.9</v>
      </c>
      <c r="F17" s="60"/>
      <c r="G17" s="59">
        <v>49</v>
      </c>
      <c r="H17" s="60"/>
      <c r="I17" s="61">
        <v>92</v>
      </c>
    </row>
    <row r="18" spans="3:9" ht="15.75" thickBot="1">
      <c r="C18" s="57" t="s">
        <v>22</v>
      </c>
      <c r="D18" s="62"/>
      <c r="E18" s="63">
        <v>2.9387486987266573</v>
      </c>
      <c r="F18" s="62"/>
      <c r="G18" s="63">
        <v>44.355426392492305</v>
      </c>
      <c r="H18" s="62"/>
      <c r="I18" s="64">
        <v>3.9672406583597555</v>
      </c>
    </row>
  </sheetData>
  <mergeCells count="4">
    <mergeCell ref="D3:E3"/>
    <mergeCell ref="F3:G3"/>
    <mergeCell ref="H3:I3"/>
    <mergeCell ref="B3:C4"/>
  </mergeCells>
  <pageMargins left="0.70866141732283472" right="0.70866141732283472" top="1.3385826771653544" bottom="0.74803149606299213" header="0.9055118110236221" footer="0.31496062992125984"/>
  <pageSetup paperSize="9" orientation="landscape" r:id="rId1"/>
  <headerFooter>
    <oddHeader>&amp;RGLOBAL</oddHeader>
    <oddFooter>&amp;L&amp;F&amp;C&amp;A&amp;R&amp;P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Folha3">
    <tabColor rgb="FFFF0000"/>
    <pageSetUpPr fitToPage="1"/>
  </sheetPr>
  <dimension ref="A1"/>
  <sheetViews>
    <sheetView topLeftCell="A16"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5118110236220474" footer="0.31496062992125984"/>
  <pageSetup paperSize="9" scale="65" orientation="landscape" r:id="rId1"/>
  <headerFooter>
    <oddHeader>&amp;LPARTE B&amp;RGLOBAL</oddHeader>
    <oddFooter>&amp;L&amp;F&amp;C&amp;A&amp;R&amp;P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Folha4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9370078740157483" right="0.39370078740157483" top="0.74803149606299213" bottom="0.47244094488188981" header="0.51181102362204722" footer="0.31496062992125984"/>
  <pageSetup paperSize="9" scale="50" orientation="landscape" r:id="rId1"/>
  <headerFooter>
    <oddHeader>&amp;LPARTE B&amp;RGLOBAL</oddHeader>
    <oddFooter>&amp;L&amp;F&amp;C&amp;A&amp;R&amp;P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Folha5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B&amp;RGLOBAL</oddHeader>
    <oddFooter>&amp;L&amp;F&amp;C&amp;A&amp;R&amp;P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Folha6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B&amp;RGLOBAL</oddHeader>
    <oddFooter>&amp;L&amp;F&amp;C&amp;A&amp;R&amp;P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Folha11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B&amp;RGLOBAL</oddHeader>
    <oddFooter>&amp;L&amp;F&amp;C&amp;A&amp;R&amp;P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Folha1">
    <tabColor rgb="FF00B050"/>
    <pageSetUpPr fitToPage="1"/>
  </sheetPr>
  <dimension ref="A1:N35"/>
  <sheetViews>
    <sheetView topLeftCell="A13"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 ht="15.75" thickBot="1">
      <c r="A1" s="33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3</v>
      </c>
      <c r="E4" s="4">
        <v>0</v>
      </c>
      <c r="F4" s="4">
        <v>17</v>
      </c>
      <c r="G4" s="4">
        <v>69</v>
      </c>
      <c r="H4" s="5">
        <v>85</v>
      </c>
      <c r="J4" s="2">
        <v>1</v>
      </c>
      <c r="K4" s="3" t="s">
        <v>10</v>
      </c>
      <c r="L4" s="4">
        <v>3</v>
      </c>
      <c r="M4" s="4">
        <v>17</v>
      </c>
      <c r="N4" s="5">
        <v>154</v>
      </c>
    </row>
    <row r="5" spans="1:14" ht="15.75" thickBot="1">
      <c r="B5" s="2">
        <v>2</v>
      </c>
      <c r="C5" s="3" t="s">
        <v>11</v>
      </c>
      <c r="D5" s="4">
        <v>2</v>
      </c>
      <c r="E5" s="4">
        <v>6</v>
      </c>
      <c r="F5" s="4">
        <v>5</v>
      </c>
      <c r="G5" s="4">
        <v>59</v>
      </c>
      <c r="H5" s="5">
        <v>102</v>
      </c>
      <c r="J5" s="2">
        <v>2</v>
      </c>
      <c r="K5" s="3" t="s">
        <v>11</v>
      </c>
      <c r="L5" s="4">
        <v>8</v>
      </c>
      <c r="M5" s="4">
        <v>5</v>
      </c>
      <c r="N5" s="5">
        <v>161</v>
      </c>
    </row>
    <row r="6" spans="1:14" ht="15.75" thickBot="1">
      <c r="B6" s="2">
        <v>3</v>
      </c>
      <c r="C6" s="3" t="s">
        <v>12</v>
      </c>
      <c r="D6" s="4">
        <v>2</v>
      </c>
      <c r="E6" s="4">
        <v>4</v>
      </c>
      <c r="F6" s="4">
        <v>25</v>
      </c>
      <c r="G6" s="4">
        <v>66</v>
      </c>
      <c r="H6" s="5">
        <v>77</v>
      </c>
      <c r="J6" s="2">
        <v>3</v>
      </c>
      <c r="K6" s="3" t="s">
        <v>12</v>
      </c>
      <c r="L6" s="4">
        <v>6</v>
      </c>
      <c r="M6" s="4">
        <v>25</v>
      </c>
      <c r="N6" s="5">
        <v>143</v>
      </c>
    </row>
    <row r="7" spans="1:14" ht="15.75" thickBot="1">
      <c r="B7" s="2">
        <v>4</v>
      </c>
      <c r="C7" s="3" t="s">
        <v>13</v>
      </c>
      <c r="D7" s="4">
        <v>0</v>
      </c>
      <c r="E7" s="4">
        <v>1</v>
      </c>
      <c r="F7" s="4">
        <v>17</v>
      </c>
      <c r="G7" s="4">
        <v>46</v>
      </c>
      <c r="H7" s="5">
        <v>109</v>
      </c>
      <c r="J7" s="2">
        <v>4</v>
      </c>
      <c r="K7" s="3" t="s">
        <v>13</v>
      </c>
      <c r="L7" s="4">
        <v>1</v>
      </c>
      <c r="M7" s="4">
        <v>17</v>
      </c>
      <c r="N7" s="5">
        <v>155</v>
      </c>
    </row>
    <row r="8" spans="1:14" ht="15.75" thickBot="1">
      <c r="B8" s="2">
        <v>5</v>
      </c>
      <c r="C8" s="3" t="s">
        <v>14</v>
      </c>
      <c r="D8" s="4">
        <v>0</v>
      </c>
      <c r="E8" s="4">
        <v>6</v>
      </c>
      <c r="F8" s="4">
        <v>22</v>
      </c>
      <c r="G8" s="4">
        <v>77</v>
      </c>
      <c r="H8" s="5">
        <v>69</v>
      </c>
      <c r="J8" s="2">
        <v>5</v>
      </c>
      <c r="K8" s="3" t="s">
        <v>14</v>
      </c>
      <c r="L8" s="4">
        <v>6</v>
      </c>
      <c r="M8" s="4">
        <v>22</v>
      </c>
      <c r="N8" s="5">
        <v>146</v>
      </c>
    </row>
    <row r="9" spans="1:14" ht="15.75" thickBot="1">
      <c r="B9" s="2">
        <v>6</v>
      </c>
      <c r="C9" s="3" t="s">
        <v>15</v>
      </c>
      <c r="D9" s="4">
        <v>7</v>
      </c>
      <c r="E9" s="4">
        <v>2</v>
      </c>
      <c r="F9" s="4">
        <v>14</v>
      </c>
      <c r="G9" s="4">
        <v>54</v>
      </c>
      <c r="H9" s="5">
        <v>96</v>
      </c>
      <c r="J9" s="2">
        <v>6</v>
      </c>
      <c r="K9" s="3" t="s">
        <v>15</v>
      </c>
      <c r="L9" s="4">
        <v>9</v>
      </c>
      <c r="M9" s="4">
        <v>14</v>
      </c>
      <c r="N9" s="5">
        <v>150</v>
      </c>
    </row>
    <row r="10" spans="1:14" ht="15.75" thickBot="1">
      <c r="B10" s="2">
        <v>7</v>
      </c>
      <c r="C10" s="3" t="s">
        <v>16</v>
      </c>
      <c r="D10" s="4">
        <v>4</v>
      </c>
      <c r="E10" s="4">
        <v>4</v>
      </c>
      <c r="F10" s="4">
        <v>36</v>
      </c>
      <c r="G10" s="4">
        <v>62</v>
      </c>
      <c r="H10" s="5">
        <v>65</v>
      </c>
      <c r="J10" s="2">
        <v>7</v>
      </c>
      <c r="K10" s="3" t="s">
        <v>16</v>
      </c>
      <c r="L10" s="4">
        <v>8</v>
      </c>
      <c r="M10" s="4">
        <v>36</v>
      </c>
      <c r="N10" s="5">
        <v>127</v>
      </c>
    </row>
    <row r="11" spans="1:14" ht="15.75" thickBot="1">
      <c r="B11" s="2">
        <v>8</v>
      </c>
      <c r="C11" s="3" t="s">
        <v>17</v>
      </c>
      <c r="D11" s="4">
        <v>1</v>
      </c>
      <c r="E11" s="4">
        <v>1</v>
      </c>
      <c r="F11" s="4">
        <v>14</v>
      </c>
      <c r="G11" s="4">
        <v>69</v>
      </c>
      <c r="H11" s="5">
        <v>89</v>
      </c>
      <c r="J11" s="2">
        <v>8</v>
      </c>
      <c r="K11" s="3" t="s">
        <v>17</v>
      </c>
      <c r="L11" s="4">
        <v>2</v>
      </c>
      <c r="M11" s="4">
        <v>14</v>
      </c>
      <c r="N11" s="5">
        <v>158</v>
      </c>
    </row>
    <row r="12" spans="1:14" ht="15.75" thickBot="1">
      <c r="B12" s="2">
        <v>9</v>
      </c>
      <c r="C12" s="3" t="s">
        <v>18</v>
      </c>
      <c r="D12" s="4">
        <v>3</v>
      </c>
      <c r="E12" s="4">
        <v>1</v>
      </c>
      <c r="F12" s="4">
        <v>12</v>
      </c>
      <c r="G12" s="4">
        <v>71</v>
      </c>
      <c r="H12" s="5">
        <v>86</v>
      </c>
      <c r="J12" s="2">
        <v>9</v>
      </c>
      <c r="K12" s="3" t="s">
        <v>18</v>
      </c>
      <c r="L12" s="4">
        <v>4</v>
      </c>
      <c r="M12" s="4">
        <v>12</v>
      </c>
      <c r="N12" s="5">
        <v>157</v>
      </c>
    </row>
    <row r="13" spans="1:14" ht="15.75" thickBot="1">
      <c r="B13" s="2">
        <v>10</v>
      </c>
      <c r="C13" s="3" t="s">
        <v>19</v>
      </c>
      <c r="D13" s="4">
        <v>0</v>
      </c>
      <c r="E13" s="4">
        <v>0</v>
      </c>
      <c r="F13" s="4">
        <v>11</v>
      </c>
      <c r="G13" s="4">
        <v>41</v>
      </c>
      <c r="H13" s="5">
        <v>122</v>
      </c>
      <c r="J13" s="2">
        <v>10</v>
      </c>
      <c r="K13" s="3" t="s">
        <v>19</v>
      </c>
      <c r="L13" s="4">
        <v>0</v>
      </c>
      <c r="M13" s="4">
        <v>11</v>
      </c>
      <c r="N13" s="5">
        <v>163</v>
      </c>
    </row>
    <row r="14" spans="1:14" ht="15.75" thickBot="1">
      <c r="B14" s="8">
        <v>11</v>
      </c>
      <c r="C14" s="9" t="s">
        <v>20</v>
      </c>
      <c r="D14" s="10">
        <v>0</v>
      </c>
      <c r="E14" s="10">
        <v>1</v>
      </c>
      <c r="F14" s="10">
        <v>11</v>
      </c>
      <c r="G14" s="10">
        <v>58</v>
      </c>
      <c r="H14" s="11">
        <v>104</v>
      </c>
      <c r="J14" s="8">
        <v>11</v>
      </c>
      <c r="K14" s="9" t="s">
        <v>20</v>
      </c>
      <c r="L14" s="4">
        <v>1</v>
      </c>
      <c r="M14" s="10">
        <v>11</v>
      </c>
      <c r="N14" s="5">
        <v>162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1.7241379310344827E-2</v>
      </c>
      <c r="E19" s="34">
        <v>0</v>
      </c>
      <c r="F19" s="34">
        <v>9.7701149425287362E-2</v>
      </c>
      <c r="G19" s="34">
        <v>0.39655172413793105</v>
      </c>
      <c r="H19" s="35">
        <v>0.4885057471264368</v>
      </c>
      <c r="J19" s="2">
        <v>1</v>
      </c>
      <c r="K19" s="3" t="s">
        <v>10</v>
      </c>
      <c r="L19" s="34">
        <v>1.7241379310344827E-2</v>
      </c>
      <c r="M19" s="35">
        <v>9.7701149425287362E-2</v>
      </c>
      <c r="N19" s="35">
        <v>0.88505747126436785</v>
      </c>
    </row>
    <row r="20" spans="2:14" ht="15.75" thickBot="1">
      <c r="B20" s="2">
        <v>2</v>
      </c>
      <c r="C20" s="3" t="s">
        <v>11</v>
      </c>
      <c r="D20" s="34">
        <v>1.1494252873563218E-2</v>
      </c>
      <c r="E20" s="34">
        <v>3.4482758620689655E-2</v>
      </c>
      <c r="F20" s="34">
        <v>2.8735632183908046E-2</v>
      </c>
      <c r="G20" s="34">
        <v>0.33908045977011492</v>
      </c>
      <c r="H20" s="35">
        <v>0.58620689655172409</v>
      </c>
      <c r="J20" s="2">
        <v>2</v>
      </c>
      <c r="K20" s="3" t="s">
        <v>11</v>
      </c>
      <c r="L20" s="34">
        <v>4.5977011494252873E-2</v>
      </c>
      <c r="M20" s="35">
        <v>2.8735632183908046E-2</v>
      </c>
      <c r="N20" s="35">
        <v>0.92528735632183901</v>
      </c>
    </row>
    <row r="21" spans="2:14" ht="15.75" thickBot="1">
      <c r="B21" s="2">
        <v>3</v>
      </c>
      <c r="C21" s="3" t="s">
        <v>12</v>
      </c>
      <c r="D21" s="34">
        <v>1.1494252873563218E-2</v>
      </c>
      <c r="E21" s="34">
        <v>2.2988505747126436E-2</v>
      </c>
      <c r="F21" s="34">
        <v>0.14367816091954022</v>
      </c>
      <c r="G21" s="34">
        <v>0.37931034482758619</v>
      </c>
      <c r="H21" s="35">
        <v>0.44252873563218392</v>
      </c>
      <c r="J21" s="2">
        <v>3</v>
      </c>
      <c r="K21" s="3" t="s">
        <v>12</v>
      </c>
      <c r="L21" s="34">
        <v>3.4482758620689655E-2</v>
      </c>
      <c r="M21" s="35">
        <v>0.14367816091954022</v>
      </c>
      <c r="N21" s="35">
        <v>0.82183908045977017</v>
      </c>
    </row>
    <row r="22" spans="2:14" ht="15.75" thickBot="1">
      <c r="B22" s="2">
        <v>4</v>
      </c>
      <c r="C22" s="3" t="s">
        <v>13</v>
      </c>
      <c r="D22" s="34">
        <v>0</v>
      </c>
      <c r="E22" s="34">
        <v>5.7803468208092483E-3</v>
      </c>
      <c r="F22" s="34">
        <v>9.8265895953757232E-2</v>
      </c>
      <c r="G22" s="34">
        <v>0.26589595375722541</v>
      </c>
      <c r="H22" s="35">
        <v>0.63005780346820806</v>
      </c>
      <c r="J22" s="2">
        <v>4</v>
      </c>
      <c r="K22" s="3" t="s">
        <v>13</v>
      </c>
      <c r="L22" s="34">
        <v>5.7803468208092483E-3</v>
      </c>
      <c r="M22" s="35">
        <v>9.8265895953757232E-2</v>
      </c>
      <c r="N22" s="35">
        <v>0.89595375722543347</v>
      </c>
    </row>
    <row r="23" spans="2:14" ht="15.75" thickBot="1">
      <c r="B23" s="2">
        <v>5</v>
      </c>
      <c r="C23" s="3" t="s">
        <v>14</v>
      </c>
      <c r="D23" s="34">
        <v>0</v>
      </c>
      <c r="E23" s="34">
        <v>3.4482758620689655E-2</v>
      </c>
      <c r="F23" s="34">
        <v>0.12643678160919541</v>
      </c>
      <c r="G23" s="34">
        <v>0.44252873563218392</v>
      </c>
      <c r="H23" s="35">
        <v>0.39655172413793105</v>
      </c>
      <c r="J23" s="2">
        <v>5</v>
      </c>
      <c r="K23" s="3" t="s">
        <v>14</v>
      </c>
      <c r="L23" s="34">
        <v>3.4482758620689655E-2</v>
      </c>
      <c r="M23" s="35">
        <v>0.12643678160919541</v>
      </c>
      <c r="N23" s="35">
        <v>0.83908045977011492</v>
      </c>
    </row>
    <row r="24" spans="2:14" ht="15.75" thickBot="1">
      <c r="B24" s="2">
        <v>6</v>
      </c>
      <c r="C24" s="3" t="s">
        <v>15</v>
      </c>
      <c r="D24" s="34">
        <v>4.046242774566474E-2</v>
      </c>
      <c r="E24" s="34">
        <v>1.1560693641618497E-2</v>
      </c>
      <c r="F24" s="34">
        <v>8.0924855491329481E-2</v>
      </c>
      <c r="G24" s="34">
        <v>0.31213872832369943</v>
      </c>
      <c r="H24" s="35">
        <v>0.55491329479768781</v>
      </c>
      <c r="J24" s="2">
        <v>6</v>
      </c>
      <c r="K24" s="3" t="s">
        <v>15</v>
      </c>
      <c r="L24" s="34">
        <v>5.2023121387283239E-2</v>
      </c>
      <c r="M24" s="35">
        <v>8.0924855491329481E-2</v>
      </c>
      <c r="N24" s="35">
        <v>0.86705202312138718</v>
      </c>
    </row>
    <row r="25" spans="2:14" ht="15.75" thickBot="1">
      <c r="B25" s="2">
        <v>7</v>
      </c>
      <c r="C25" s="3" t="s">
        <v>16</v>
      </c>
      <c r="D25" s="34">
        <v>2.3391812865497075E-2</v>
      </c>
      <c r="E25" s="34">
        <v>2.3391812865497075E-2</v>
      </c>
      <c r="F25" s="34">
        <v>0.21052631578947367</v>
      </c>
      <c r="G25" s="34">
        <v>0.36257309941520466</v>
      </c>
      <c r="H25" s="35">
        <v>0.38011695906432746</v>
      </c>
      <c r="J25" s="2">
        <v>7</v>
      </c>
      <c r="K25" s="3" t="s">
        <v>16</v>
      </c>
      <c r="L25" s="34">
        <v>4.6783625730994149E-2</v>
      </c>
      <c r="M25" s="35">
        <v>0.21052631578947367</v>
      </c>
      <c r="N25" s="35">
        <v>0.74269005847953218</v>
      </c>
    </row>
    <row r="26" spans="2:14" ht="15.75" thickBot="1">
      <c r="B26" s="2">
        <v>8</v>
      </c>
      <c r="C26" s="3" t="s">
        <v>17</v>
      </c>
      <c r="D26" s="34">
        <v>5.7471264367816091E-3</v>
      </c>
      <c r="E26" s="34">
        <v>5.7471264367816091E-3</v>
      </c>
      <c r="F26" s="34">
        <v>8.0459770114942528E-2</v>
      </c>
      <c r="G26" s="34">
        <v>0.39655172413793105</v>
      </c>
      <c r="H26" s="35">
        <v>0.5114942528735632</v>
      </c>
      <c r="J26" s="2">
        <v>8</v>
      </c>
      <c r="K26" s="3" t="s">
        <v>17</v>
      </c>
      <c r="L26" s="34">
        <v>1.1494252873563218E-2</v>
      </c>
      <c r="M26" s="35">
        <v>8.0459770114942528E-2</v>
      </c>
      <c r="N26" s="35">
        <v>0.90804597701149425</v>
      </c>
    </row>
    <row r="27" spans="2:14" ht="15.75" thickBot="1">
      <c r="B27" s="2">
        <v>9</v>
      </c>
      <c r="C27" s="3" t="s">
        <v>18</v>
      </c>
      <c r="D27" s="34">
        <v>1.7341040462427744E-2</v>
      </c>
      <c r="E27" s="34">
        <v>5.7803468208092483E-3</v>
      </c>
      <c r="F27" s="34">
        <v>6.9364161849710976E-2</v>
      </c>
      <c r="G27" s="34">
        <v>0.41040462427745666</v>
      </c>
      <c r="H27" s="35">
        <v>0.49710982658959535</v>
      </c>
      <c r="J27" s="2">
        <v>9</v>
      </c>
      <c r="K27" s="3" t="s">
        <v>18</v>
      </c>
      <c r="L27" s="34">
        <v>2.3121387283236993E-2</v>
      </c>
      <c r="M27" s="35">
        <v>6.9364161849710976E-2</v>
      </c>
      <c r="N27" s="35">
        <v>0.90751445086705207</v>
      </c>
    </row>
    <row r="28" spans="2:14" ht="15.75" thickBot="1">
      <c r="B28" s="2">
        <v>10</v>
      </c>
      <c r="C28" s="3" t="s">
        <v>19</v>
      </c>
      <c r="D28" s="34">
        <v>0</v>
      </c>
      <c r="E28" s="34">
        <v>0</v>
      </c>
      <c r="F28" s="34">
        <v>6.3218390804597707E-2</v>
      </c>
      <c r="G28" s="34">
        <v>0.23563218390804597</v>
      </c>
      <c r="H28" s="35">
        <v>0.70114942528735635</v>
      </c>
      <c r="J28" s="2">
        <v>10</v>
      </c>
      <c r="K28" s="3" t="s">
        <v>19</v>
      </c>
      <c r="L28" s="34">
        <v>0</v>
      </c>
      <c r="M28" s="35">
        <v>6.3218390804597707E-2</v>
      </c>
      <c r="N28" s="35">
        <v>0.93678160919540232</v>
      </c>
    </row>
    <row r="29" spans="2:14" ht="15.75" thickBot="1">
      <c r="B29" s="8">
        <v>11</v>
      </c>
      <c r="C29" s="9" t="s">
        <v>20</v>
      </c>
      <c r="D29" s="36">
        <v>0</v>
      </c>
      <c r="E29" s="36">
        <v>5.7471264367816091E-3</v>
      </c>
      <c r="F29" s="36">
        <v>6.3218390804597707E-2</v>
      </c>
      <c r="G29" s="36">
        <v>0.33333333333333331</v>
      </c>
      <c r="H29" s="37">
        <v>0.5977011494252874</v>
      </c>
      <c r="J29" s="8">
        <v>11</v>
      </c>
      <c r="K29" s="9" t="s">
        <v>20</v>
      </c>
      <c r="L29" s="34">
        <v>5.7471264367816091E-3</v>
      </c>
      <c r="M29" s="35">
        <v>6.3218390804597707E-2</v>
      </c>
      <c r="N29" s="35">
        <v>0.93103448275862077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1.255251592421295</v>
      </c>
      <c r="E31" s="17">
        <f>STDEV(E19:F29)*100</f>
        <v>5.5076387411829995</v>
      </c>
      <c r="F31" s="17">
        <f>STDEV(F19:G29)*100</f>
        <v>14.1917957017415</v>
      </c>
      <c r="G31" s="17">
        <f>STDEV(G19:H29)*100</f>
        <v>12.037360276612642</v>
      </c>
      <c r="H31" s="18">
        <f>STDEV(H19:I29)*100</f>
        <v>9.9279549140743519</v>
      </c>
      <c r="K31" s="16" t="s">
        <v>22</v>
      </c>
      <c r="L31" s="17">
        <f>STDEV(L19:M29)*100</f>
        <v>5.1476272836682861</v>
      </c>
      <c r="M31" s="17">
        <f>STDEV(M19:N29)*100</f>
        <v>40.343896855704628</v>
      </c>
      <c r="N31" s="18">
        <f>STDEV(N19:O29)*100</f>
        <v>5.8092132367441689</v>
      </c>
    </row>
    <row r="32" spans="2:14" ht="15.75" thickBot="1">
      <c r="C32" s="16" t="s">
        <v>23</v>
      </c>
      <c r="D32" s="17">
        <f>VAR(D19:E29)*10000</f>
        <v>1.5756565602761974</v>
      </c>
      <c r="E32" s="17">
        <f>VAR(E19:F29)*10000</f>
        <v>30.334084503379856</v>
      </c>
      <c r="F32" s="17">
        <f>VAR(F19:G29)*10000</f>
        <v>201.40706523996846</v>
      </c>
      <c r="G32" s="17">
        <f>VAR(G19:H29)*10000</f>
        <v>144.89804242897193</v>
      </c>
      <c r="H32" s="18">
        <f>VAR(H19:I29)*10000</f>
        <v>98.564288775893075</v>
      </c>
      <c r="K32" s="16" t="s">
        <v>23</v>
      </c>
      <c r="L32" s="17">
        <f>VAR(L19:M29)*10000</f>
        <v>26.498066651566141</v>
      </c>
      <c r="M32" s="17">
        <f>VAR(M19:N29)*10000</f>
        <v>1627.6300135037338</v>
      </c>
      <c r="N32" s="18">
        <f>VAR(N19:O29)*10000</f>
        <v>33.746958429963669</v>
      </c>
    </row>
    <row r="33" spans="3:14" ht="15.75" thickBot="1">
      <c r="C33" s="16" t="s">
        <v>24</v>
      </c>
      <c r="D33" s="38">
        <f>AVERAGE(D19:E29)</f>
        <v>1.2596989480847521E-2</v>
      </c>
      <c r="E33" s="38">
        <f>AVERAGE(E19:F29)</f>
        <v>5.511322640714289E-2</v>
      </c>
      <c r="F33" s="38">
        <f>AVERAGE(F19:G29)</f>
        <v>0.22438774620304788</v>
      </c>
      <c r="G33" s="38">
        <f>AVERAGE(G19:H29)</f>
        <v>0.4391062148397733</v>
      </c>
      <c r="H33" s="39">
        <f>AVERAGE(H19:I29)</f>
        <v>0.52603052863220923</v>
      </c>
      <c r="K33" s="16" t="s">
        <v>24</v>
      </c>
      <c r="L33" s="38">
        <f>AVERAGE(L19:M29)</f>
        <v>6.0893785160226636E-2</v>
      </c>
      <c r="M33" s="38">
        <f>AVERAGE(M19:N29)</f>
        <v>0.48740301051915258</v>
      </c>
      <c r="N33" s="39">
        <f>AVERAGE(N19:O29)</f>
        <v>0.8782124296795466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&amp;RGÉNERO MASCULINO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9.xml><?xml version="1.0" encoding="utf-8"?>
<worksheet xmlns="http://schemas.openxmlformats.org/spreadsheetml/2006/main" xmlns:r="http://schemas.openxmlformats.org/officeDocument/2006/relationships">
  <sheetPr codeName="Folha7">
    <tabColor rgb="FF00B050"/>
    <pageSetUpPr fitToPage="1"/>
  </sheetPr>
  <dimension ref="A1"/>
  <sheetViews>
    <sheetView workbookViewId="0">
      <selection activeCell="A2" sqref="A2"/>
    </sheetView>
  </sheetViews>
  <sheetFormatPr defaultRowHeight="15"/>
  <cols>
    <col min="15" max="15" width="9.28515625" customWidth="1"/>
  </cols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B&amp;RGÉNERO MASCULINO</oddHeader>
    <oddFooter>&amp;L&amp;F&amp;C&amp;A&amp;R&amp;P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Folha8"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9370078740157483" right="0.39370078740157483" top="0.74803149606299213" bottom="0.55118110236220474" header="0.51181102362204722" footer="0.31496062992125984"/>
  <pageSetup paperSize="9" scale="49" orientation="landscape" r:id="rId1"/>
  <headerFooter>
    <oddHeader>&amp;LPARTE B&amp;RGÉNERO MASCULINO</oddHeader>
    <oddFooter>&amp;L&amp;F&amp;C&amp;A&amp;R&amp;P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Folha9"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B&amp;RGÉNERO MASCULINO</oddHeader>
    <oddFooter>&amp;L&amp;F&amp;C&amp;A&amp;R&amp;P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Folha10">
    <tabColor rgb="FF00B050"/>
    <pageSetUpPr fitToPage="1"/>
  </sheetPr>
  <dimension ref="J16:N47"/>
  <sheetViews>
    <sheetView workbookViewId="0">
      <selection activeCell="A2" sqref="A2"/>
    </sheetView>
  </sheetViews>
  <sheetFormatPr defaultRowHeight="15"/>
  <sheetData>
    <row r="16" spans="10:10">
      <c r="J16" s="30"/>
    </row>
    <row r="47" spans="14:14">
      <c r="N47" s="30"/>
    </row>
  </sheetData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B&amp;RGÉNERO MASCULINO</oddHeader>
    <oddFooter>&amp;L&amp;F&amp;C&amp;A&amp;R&amp;P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Folha12"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B&amp;RGÉNERO MASCULINO</oddHeader>
    <oddFooter>&amp;L&amp;F&amp;C&amp;A&amp;R&amp;P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Folha13">
    <tabColor rgb="FFFF0000"/>
    <pageSetUpPr fitToPage="1"/>
  </sheetPr>
  <dimension ref="A1:N35"/>
  <sheetViews>
    <sheetView topLeftCell="A16"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7</v>
      </c>
      <c r="E4" s="4">
        <v>3</v>
      </c>
      <c r="F4" s="4">
        <v>24</v>
      </c>
      <c r="G4" s="4">
        <v>315</v>
      </c>
      <c r="H4" s="5">
        <v>302</v>
      </c>
      <c r="J4" s="2">
        <v>1</v>
      </c>
      <c r="K4" s="3" t="s">
        <v>10</v>
      </c>
      <c r="L4" s="4">
        <v>10</v>
      </c>
      <c r="M4" s="4">
        <v>24</v>
      </c>
      <c r="N4" s="5">
        <v>617</v>
      </c>
    </row>
    <row r="5" spans="1:14" ht="15.75" thickBot="1">
      <c r="B5" s="2">
        <v>2</v>
      </c>
      <c r="C5" s="3" t="s">
        <v>11</v>
      </c>
      <c r="D5" s="4">
        <v>4</v>
      </c>
      <c r="E5" s="4">
        <v>5</v>
      </c>
      <c r="F5" s="4">
        <v>17</v>
      </c>
      <c r="G5" s="4">
        <v>144</v>
      </c>
      <c r="H5" s="5">
        <v>485</v>
      </c>
      <c r="J5" s="2">
        <v>2</v>
      </c>
      <c r="K5" s="3" t="s">
        <v>11</v>
      </c>
      <c r="L5" s="4">
        <v>9</v>
      </c>
      <c r="M5" s="4">
        <v>17</v>
      </c>
      <c r="N5" s="5">
        <v>629</v>
      </c>
    </row>
    <row r="6" spans="1:14" ht="15.75" thickBot="1">
      <c r="B6" s="2">
        <v>3</v>
      </c>
      <c r="C6" s="3" t="s">
        <v>12</v>
      </c>
      <c r="D6" s="4">
        <v>7</v>
      </c>
      <c r="E6" s="4">
        <v>8</v>
      </c>
      <c r="F6" s="4">
        <v>39</v>
      </c>
      <c r="G6" s="4">
        <v>278</v>
      </c>
      <c r="H6" s="5">
        <v>322</v>
      </c>
      <c r="J6" s="2">
        <v>3</v>
      </c>
      <c r="K6" s="3" t="s">
        <v>12</v>
      </c>
      <c r="L6" s="4">
        <v>15</v>
      </c>
      <c r="M6" s="4">
        <v>39</v>
      </c>
      <c r="N6" s="5">
        <v>600</v>
      </c>
    </row>
    <row r="7" spans="1:14" ht="15.75" thickBot="1">
      <c r="B7" s="2">
        <v>4</v>
      </c>
      <c r="C7" s="3" t="s">
        <v>13</v>
      </c>
      <c r="D7" s="4">
        <v>4</v>
      </c>
      <c r="E7" s="4">
        <v>5</v>
      </c>
      <c r="F7" s="4">
        <v>23</v>
      </c>
      <c r="G7" s="4">
        <v>173</v>
      </c>
      <c r="H7" s="5">
        <v>447</v>
      </c>
      <c r="J7" s="2">
        <v>4</v>
      </c>
      <c r="K7" s="3" t="s">
        <v>13</v>
      </c>
      <c r="L7" s="4">
        <v>9</v>
      </c>
      <c r="M7" s="4">
        <v>23</v>
      </c>
      <c r="N7" s="5">
        <v>620</v>
      </c>
    </row>
    <row r="8" spans="1:14" ht="15.75" thickBot="1">
      <c r="B8" s="2">
        <v>5</v>
      </c>
      <c r="C8" s="3" t="s">
        <v>14</v>
      </c>
      <c r="D8" s="4">
        <v>5</v>
      </c>
      <c r="E8" s="4">
        <v>4</v>
      </c>
      <c r="F8" s="4">
        <v>61</v>
      </c>
      <c r="G8" s="4">
        <v>312</v>
      </c>
      <c r="H8" s="5">
        <v>268</v>
      </c>
      <c r="J8" s="2">
        <v>5</v>
      </c>
      <c r="K8" s="3" t="s">
        <v>14</v>
      </c>
      <c r="L8" s="4">
        <v>9</v>
      </c>
      <c r="M8" s="4">
        <v>61</v>
      </c>
      <c r="N8" s="5">
        <v>580</v>
      </c>
    </row>
    <row r="9" spans="1:14" ht="15.75" thickBot="1">
      <c r="B9" s="2">
        <v>6</v>
      </c>
      <c r="C9" s="3" t="s">
        <v>15</v>
      </c>
      <c r="D9" s="4">
        <v>11</v>
      </c>
      <c r="E9" s="4">
        <v>7</v>
      </c>
      <c r="F9" s="4">
        <v>28</v>
      </c>
      <c r="G9" s="4">
        <v>194</v>
      </c>
      <c r="H9" s="5">
        <v>413</v>
      </c>
      <c r="J9" s="2">
        <v>6</v>
      </c>
      <c r="K9" s="3" t="s">
        <v>15</v>
      </c>
      <c r="L9" s="4">
        <v>18</v>
      </c>
      <c r="M9" s="4">
        <v>28</v>
      </c>
      <c r="N9" s="5">
        <v>607</v>
      </c>
    </row>
    <row r="10" spans="1:14" ht="15.75" thickBot="1">
      <c r="B10" s="2">
        <v>7</v>
      </c>
      <c r="C10" s="3" t="s">
        <v>16</v>
      </c>
      <c r="D10" s="4">
        <v>17</v>
      </c>
      <c r="E10" s="4">
        <v>13</v>
      </c>
      <c r="F10" s="4">
        <v>67</v>
      </c>
      <c r="G10" s="4">
        <v>279</v>
      </c>
      <c r="H10" s="5">
        <v>269</v>
      </c>
      <c r="J10" s="2">
        <v>7</v>
      </c>
      <c r="K10" s="3" t="s">
        <v>16</v>
      </c>
      <c r="L10" s="4">
        <v>30</v>
      </c>
      <c r="M10" s="4">
        <v>67</v>
      </c>
      <c r="N10" s="5">
        <v>548</v>
      </c>
    </row>
    <row r="11" spans="1:14" ht="15.75" thickBot="1">
      <c r="B11" s="2">
        <v>8</v>
      </c>
      <c r="C11" s="3" t="s">
        <v>17</v>
      </c>
      <c r="D11" s="4">
        <v>4</v>
      </c>
      <c r="E11" s="4">
        <v>8</v>
      </c>
      <c r="F11" s="4">
        <v>29</v>
      </c>
      <c r="G11" s="4">
        <v>201</v>
      </c>
      <c r="H11" s="5">
        <v>410</v>
      </c>
      <c r="J11" s="2">
        <v>8</v>
      </c>
      <c r="K11" s="3" t="s">
        <v>17</v>
      </c>
      <c r="L11" s="4">
        <v>12</v>
      </c>
      <c r="M11" s="4">
        <v>29</v>
      </c>
      <c r="N11" s="5">
        <v>611</v>
      </c>
    </row>
    <row r="12" spans="1:14" ht="15.75" thickBot="1">
      <c r="B12" s="2">
        <v>9</v>
      </c>
      <c r="C12" s="3" t="s">
        <v>18</v>
      </c>
      <c r="D12" s="4">
        <v>10</v>
      </c>
      <c r="E12" s="4">
        <v>9</v>
      </c>
      <c r="F12" s="4">
        <v>21</v>
      </c>
      <c r="G12" s="4">
        <v>205</v>
      </c>
      <c r="H12" s="5">
        <v>405</v>
      </c>
      <c r="J12" s="2">
        <v>9</v>
      </c>
      <c r="K12" s="3" t="s">
        <v>18</v>
      </c>
      <c r="L12" s="4">
        <v>19</v>
      </c>
      <c r="M12" s="4">
        <v>21</v>
      </c>
      <c r="N12" s="5">
        <v>610</v>
      </c>
    </row>
    <row r="13" spans="1:14" ht="15.75" thickBot="1">
      <c r="B13" s="2">
        <v>10</v>
      </c>
      <c r="C13" s="3" t="s">
        <v>19</v>
      </c>
      <c r="D13" s="4">
        <v>6</v>
      </c>
      <c r="E13" s="4">
        <v>4</v>
      </c>
      <c r="F13" s="4">
        <v>10</v>
      </c>
      <c r="G13" s="4">
        <v>97</v>
      </c>
      <c r="H13" s="5">
        <v>539</v>
      </c>
      <c r="J13" s="2">
        <v>10</v>
      </c>
      <c r="K13" s="3" t="s">
        <v>19</v>
      </c>
      <c r="L13" s="4">
        <v>10</v>
      </c>
      <c r="M13" s="4">
        <v>10</v>
      </c>
      <c r="N13" s="5">
        <v>636</v>
      </c>
    </row>
    <row r="14" spans="1:14" ht="15.75" thickBot="1">
      <c r="B14" s="8">
        <v>11</v>
      </c>
      <c r="C14" s="9" t="s">
        <v>20</v>
      </c>
      <c r="D14" s="10">
        <v>8</v>
      </c>
      <c r="E14" s="10">
        <v>2</v>
      </c>
      <c r="F14" s="10">
        <v>14</v>
      </c>
      <c r="G14" s="10">
        <v>129</v>
      </c>
      <c r="H14" s="11">
        <v>503</v>
      </c>
      <c r="J14" s="8">
        <v>11</v>
      </c>
      <c r="K14" s="9" t="s">
        <v>20</v>
      </c>
      <c r="L14" s="4">
        <v>10</v>
      </c>
      <c r="M14" s="10">
        <v>14</v>
      </c>
      <c r="N14" s="5">
        <v>632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1.0752688172043012E-2</v>
      </c>
      <c r="E19" s="34">
        <v>4.608294930875576E-3</v>
      </c>
      <c r="F19" s="34">
        <v>3.6866359447004608E-2</v>
      </c>
      <c r="G19" s="34">
        <v>0.4838709677419355</v>
      </c>
      <c r="H19" s="34">
        <v>0.46390168970814133</v>
      </c>
      <c r="J19" s="2">
        <v>1</v>
      </c>
      <c r="K19" s="3" t="s">
        <v>10</v>
      </c>
      <c r="L19" s="34">
        <v>1.5360983102918589E-2</v>
      </c>
      <c r="M19" s="35">
        <v>3.6866359447004608E-2</v>
      </c>
      <c r="N19" s="35">
        <v>0.94777265745007688</v>
      </c>
    </row>
    <row r="20" spans="2:14" ht="15.75" thickBot="1">
      <c r="B20" s="2">
        <v>2</v>
      </c>
      <c r="C20" s="3" t="s">
        <v>11</v>
      </c>
      <c r="D20" s="34">
        <v>6.1068702290076335E-3</v>
      </c>
      <c r="E20" s="34">
        <v>7.6335877862595417E-3</v>
      </c>
      <c r="F20" s="34">
        <v>2.5954198473282442E-2</v>
      </c>
      <c r="G20" s="34">
        <v>0.2198473282442748</v>
      </c>
      <c r="H20" s="34">
        <v>0.74045801526717558</v>
      </c>
      <c r="J20" s="2">
        <v>2</v>
      </c>
      <c r="K20" s="3" t="s">
        <v>11</v>
      </c>
      <c r="L20" s="34">
        <v>1.3740458015267175E-2</v>
      </c>
      <c r="M20" s="35">
        <v>2.5954198473282442E-2</v>
      </c>
      <c r="N20" s="35">
        <v>0.96030534351145036</v>
      </c>
    </row>
    <row r="21" spans="2:14" ht="15.75" thickBot="1">
      <c r="B21" s="2">
        <v>3</v>
      </c>
      <c r="C21" s="3" t="s">
        <v>12</v>
      </c>
      <c r="D21" s="34">
        <v>1.0703363914373088E-2</v>
      </c>
      <c r="E21" s="34">
        <v>1.2232415902140673E-2</v>
      </c>
      <c r="F21" s="34">
        <v>5.9633027522935783E-2</v>
      </c>
      <c r="G21" s="34">
        <v>0.42507645259938837</v>
      </c>
      <c r="H21" s="34">
        <v>0.49235474006116209</v>
      </c>
      <c r="J21" s="2">
        <v>3</v>
      </c>
      <c r="K21" s="3" t="s">
        <v>12</v>
      </c>
      <c r="L21" s="34">
        <v>2.2935779816513763E-2</v>
      </c>
      <c r="M21" s="35">
        <v>5.9633027522935783E-2</v>
      </c>
      <c r="N21" s="35">
        <v>0.91743119266055051</v>
      </c>
    </row>
    <row r="22" spans="2:14" ht="15.75" thickBot="1">
      <c r="B22" s="2">
        <v>4</v>
      </c>
      <c r="C22" s="3" t="s">
        <v>13</v>
      </c>
      <c r="D22" s="34">
        <v>6.1349693251533744E-3</v>
      </c>
      <c r="E22" s="34">
        <v>7.6687116564417178E-3</v>
      </c>
      <c r="F22" s="34">
        <v>3.5276073619631899E-2</v>
      </c>
      <c r="G22" s="34">
        <v>0.26533742331288346</v>
      </c>
      <c r="H22" s="34">
        <v>0.68558282208588961</v>
      </c>
      <c r="J22" s="2">
        <v>4</v>
      </c>
      <c r="K22" s="3" t="s">
        <v>13</v>
      </c>
      <c r="L22" s="34">
        <v>1.3803680981595092E-2</v>
      </c>
      <c r="M22" s="35">
        <v>3.5276073619631899E-2</v>
      </c>
      <c r="N22" s="35">
        <v>0.95092024539877307</v>
      </c>
    </row>
    <row r="23" spans="2:14" ht="15.75" thickBot="1">
      <c r="B23" s="2">
        <v>5</v>
      </c>
      <c r="C23" s="3" t="s">
        <v>14</v>
      </c>
      <c r="D23" s="34">
        <v>7.6923076923076927E-3</v>
      </c>
      <c r="E23" s="34">
        <v>6.1538461538461538E-3</v>
      </c>
      <c r="F23" s="34">
        <v>9.3846153846153843E-2</v>
      </c>
      <c r="G23" s="34">
        <v>0.48</v>
      </c>
      <c r="H23" s="34">
        <v>0.41230769230769232</v>
      </c>
      <c r="J23" s="2">
        <v>5</v>
      </c>
      <c r="K23" s="3" t="s">
        <v>14</v>
      </c>
      <c r="L23" s="34">
        <v>1.3846153846153847E-2</v>
      </c>
      <c r="M23" s="35">
        <v>9.3846153846153843E-2</v>
      </c>
      <c r="N23" s="35">
        <v>0.89230769230769225</v>
      </c>
    </row>
    <row r="24" spans="2:14" ht="15.75" thickBot="1">
      <c r="B24" s="2">
        <v>6</v>
      </c>
      <c r="C24" s="3" t="s">
        <v>15</v>
      </c>
      <c r="D24" s="34">
        <v>1.6845329249617153E-2</v>
      </c>
      <c r="E24" s="34">
        <v>1.0719754977029096E-2</v>
      </c>
      <c r="F24" s="34">
        <v>4.2879019908116385E-2</v>
      </c>
      <c r="G24" s="34">
        <v>0.29709035222052066</v>
      </c>
      <c r="H24" s="34">
        <v>0.63246554364471674</v>
      </c>
      <c r="J24" s="2">
        <v>6</v>
      </c>
      <c r="K24" s="3" t="s">
        <v>15</v>
      </c>
      <c r="L24" s="34">
        <v>2.7565084226646247E-2</v>
      </c>
      <c r="M24" s="35">
        <v>4.2879019908116385E-2</v>
      </c>
      <c r="N24" s="35">
        <v>0.92955589586523746</v>
      </c>
    </row>
    <row r="25" spans="2:14" ht="15.75" thickBot="1">
      <c r="B25" s="2">
        <v>7</v>
      </c>
      <c r="C25" s="3" t="s">
        <v>16</v>
      </c>
      <c r="D25" s="34">
        <v>2.6356589147286821E-2</v>
      </c>
      <c r="E25" s="34">
        <v>2.0155038759689922E-2</v>
      </c>
      <c r="F25" s="34">
        <v>0.10387596899224806</v>
      </c>
      <c r="G25" s="34">
        <v>0.4325581395348837</v>
      </c>
      <c r="H25" s="34">
        <v>0.41705426356589148</v>
      </c>
      <c r="J25" s="2">
        <v>7</v>
      </c>
      <c r="K25" s="3" t="s">
        <v>16</v>
      </c>
      <c r="L25" s="34">
        <v>4.6511627906976744E-2</v>
      </c>
      <c r="M25" s="35">
        <v>0.10387596899224806</v>
      </c>
      <c r="N25" s="35">
        <v>0.84961240310077524</v>
      </c>
    </row>
    <row r="26" spans="2:14" ht="15.75" thickBot="1">
      <c r="B26" s="2">
        <v>8</v>
      </c>
      <c r="C26" s="3" t="s">
        <v>17</v>
      </c>
      <c r="D26" s="34">
        <v>6.1349693251533744E-3</v>
      </c>
      <c r="E26" s="34">
        <v>1.2269938650306749E-2</v>
      </c>
      <c r="F26" s="34">
        <v>4.4478527607361963E-2</v>
      </c>
      <c r="G26" s="34">
        <v>0.30828220858895705</v>
      </c>
      <c r="H26" s="34">
        <v>0.62883435582822089</v>
      </c>
      <c r="J26" s="2">
        <v>8</v>
      </c>
      <c r="K26" s="3" t="s">
        <v>17</v>
      </c>
      <c r="L26" s="34">
        <v>1.8404907975460124E-2</v>
      </c>
      <c r="M26" s="35">
        <v>4.4478527607361963E-2</v>
      </c>
      <c r="N26" s="35">
        <v>0.93711656441717794</v>
      </c>
    </row>
    <row r="27" spans="2:14" ht="15.75" thickBot="1">
      <c r="B27" s="2">
        <v>9</v>
      </c>
      <c r="C27" s="3" t="s">
        <v>18</v>
      </c>
      <c r="D27" s="34">
        <v>1.5384615384615385E-2</v>
      </c>
      <c r="E27" s="34">
        <v>1.3846153846153847E-2</v>
      </c>
      <c r="F27" s="34">
        <v>3.2307692307692308E-2</v>
      </c>
      <c r="G27" s="34">
        <v>0.31538461538461537</v>
      </c>
      <c r="H27" s="34">
        <v>0.62307692307692308</v>
      </c>
      <c r="J27" s="2">
        <v>9</v>
      </c>
      <c r="K27" s="3" t="s">
        <v>18</v>
      </c>
      <c r="L27" s="34">
        <v>2.9230769230769234E-2</v>
      </c>
      <c r="M27" s="35">
        <v>3.2307692307692308E-2</v>
      </c>
      <c r="N27" s="35">
        <v>0.93846153846153846</v>
      </c>
    </row>
    <row r="28" spans="2:14" ht="15.75" thickBot="1">
      <c r="B28" s="2">
        <v>10</v>
      </c>
      <c r="C28" s="3" t="s">
        <v>19</v>
      </c>
      <c r="D28" s="34">
        <v>9.1463414634146336E-3</v>
      </c>
      <c r="E28" s="34">
        <v>6.0975609756097563E-3</v>
      </c>
      <c r="F28" s="34">
        <v>1.524390243902439E-2</v>
      </c>
      <c r="G28" s="34">
        <v>0.14786585365853658</v>
      </c>
      <c r="H28" s="34">
        <v>0.82164634146341464</v>
      </c>
      <c r="J28" s="2">
        <v>10</v>
      </c>
      <c r="K28" s="3" t="s">
        <v>19</v>
      </c>
      <c r="L28" s="34">
        <v>1.524390243902439E-2</v>
      </c>
      <c r="M28" s="35">
        <v>1.524390243902439E-2</v>
      </c>
      <c r="N28" s="35">
        <v>0.96951219512195119</v>
      </c>
    </row>
    <row r="29" spans="2:14" ht="15.75" thickBot="1">
      <c r="B29" s="8">
        <v>11</v>
      </c>
      <c r="C29" s="9" t="s">
        <v>20</v>
      </c>
      <c r="D29" s="34">
        <v>1.2195121951219513E-2</v>
      </c>
      <c r="E29" s="34">
        <v>3.0487804878048782E-3</v>
      </c>
      <c r="F29" s="34">
        <v>2.1341463414634148E-2</v>
      </c>
      <c r="G29" s="34">
        <v>0.19664634146341464</v>
      </c>
      <c r="H29" s="34">
        <v>0.76676829268292679</v>
      </c>
      <c r="J29" s="8">
        <v>11</v>
      </c>
      <c r="K29" s="9" t="s">
        <v>20</v>
      </c>
      <c r="L29" s="34">
        <v>1.524390243902439E-2</v>
      </c>
      <c r="M29" s="35">
        <v>2.1341463414634148E-2</v>
      </c>
      <c r="N29" s="35">
        <v>0.96341463414634143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0.55246362161211937</v>
      </c>
      <c r="E31" s="17">
        <f>STDEV(E19:F29)*100</f>
        <v>2.756740162137457</v>
      </c>
      <c r="F31" s="17">
        <f>STDEV(F19:G29)*100</f>
        <v>16.450970131080311</v>
      </c>
      <c r="G31" s="17">
        <f>STDEV(G19:H29)*100</f>
        <v>19.264839371337011</v>
      </c>
      <c r="H31" s="18">
        <f>STDEV(H19:I29)*100</f>
        <v>14.302763871923743</v>
      </c>
      <c r="K31" s="16" t="s">
        <v>22</v>
      </c>
      <c r="L31" s="17">
        <f>STDEV(L19:M29)*100</f>
        <v>2.4650241194941924</v>
      </c>
      <c r="M31" s="17">
        <f>STDEV(M19:N29)*100</f>
        <v>45.444673182906577</v>
      </c>
      <c r="N31" s="18">
        <f>STDEV(N19:O29)*100</f>
        <v>3.5283948925541262</v>
      </c>
    </row>
    <row r="32" spans="2:14" ht="15.75" thickBot="1">
      <c r="C32" s="16" t="s">
        <v>23</v>
      </c>
      <c r="D32" s="17">
        <f>VAR(D19:E29)*10000</f>
        <v>0.30521605320477907</v>
      </c>
      <c r="E32" s="17">
        <f>VAR(E19:F29)*10000</f>
        <v>7.5996163215416521</v>
      </c>
      <c r="F32" s="17">
        <f>VAR(F19:G29)*10000</f>
        <v>270.63441825369654</v>
      </c>
      <c r="G32" s="17">
        <f>VAR(G19:H29)*10000</f>
        <v>371.13403600341661</v>
      </c>
      <c r="H32" s="18">
        <f>VAR(H19:I29)*10000</f>
        <v>204.56905437600705</v>
      </c>
      <c r="K32" s="16" t="s">
        <v>23</v>
      </c>
      <c r="L32" s="17">
        <f>VAR(L19:M29)*10000</f>
        <v>6.0763439096881182</v>
      </c>
      <c r="M32" s="17">
        <f>VAR(M19:N29)*10000</f>
        <v>2065.2183207011881</v>
      </c>
      <c r="N32" s="18">
        <f>VAR(N19:O29)*10000</f>
        <v>12.449570517802044</v>
      </c>
    </row>
    <row r="33" spans="3:14" ht="15.75" thickBot="1">
      <c r="C33" s="16" t="s">
        <v>24</v>
      </c>
      <c r="D33" s="38">
        <f>AVERAGE(D19:E29)</f>
        <v>1.0540329544561345E-2</v>
      </c>
      <c r="E33" s="38">
        <f>AVERAGE(E19:F29)</f>
        <v>2.8006203259283803E-2</v>
      </c>
      <c r="F33" s="38">
        <f>AVERAGE(F19:G29)</f>
        <v>0.18562100319670438</v>
      </c>
      <c r="G33" s="38">
        <f>AVERAGE(G19:H29)</f>
        <v>0.46620047102007117</v>
      </c>
      <c r="H33" s="39">
        <f>AVERAGE(H19:I29)</f>
        <v>0.60767733451746853</v>
      </c>
      <c r="K33" s="16" t="s">
        <v>24</v>
      </c>
      <c r="L33" s="38">
        <f>AVERAGE(L19:M29)</f>
        <v>3.3799528979928883E-2</v>
      </c>
      <c r="M33" s="38">
        <f>AVERAGE(M19:N29)</f>
        <v>0.48945967045543859</v>
      </c>
      <c r="N33" s="39">
        <f>AVERAGE(N19:O29)</f>
        <v>0.93240094204014212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&amp;RGÉNERO FEMININO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15.xml><?xml version="1.0" encoding="utf-8"?>
<worksheet xmlns="http://schemas.openxmlformats.org/spreadsheetml/2006/main" xmlns:r="http://schemas.openxmlformats.org/officeDocument/2006/relationships">
  <sheetPr codeName="Folha14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B&amp;RGÉNERO FEMININO</oddHeader>
    <oddFooter>&amp;L&amp;F&amp;C&amp;A&amp;R&amp;P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codeName="Folha15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9370078740157483" right="0.39370078740157483" top="0.74803149606299213" bottom="0.55118110236220474" header="0.51181102362204722" footer="0.31496062992125984"/>
  <pageSetup paperSize="9" scale="49" orientation="landscape" r:id="rId1"/>
  <headerFooter>
    <oddHeader>&amp;LPARTE B&amp;RGÉNERO FEMININO</oddHeader>
    <oddFooter>&amp;L&amp;F&amp;C&amp;A&amp;R&amp;P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codeName="Folha16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B&amp;RGÉNERO FEMININO</oddHeader>
    <oddFooter>&amp;L&amp;F&amp;C&amp;A&amp;R&amp;P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codeName="Folha17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B&amp;RGÉNERO FEMININO</oddHeader>
    <oddFooter>&amp;L&amp;F&amp;C&amp;A&amp;R&amp;P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 codeName="Folha18"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B&amp;RGÉNERO FEMININO</oddHeader>
    <oddFooter>&amp;L&amp;F&amp;C&amp;A&amp;R&amp;P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 codeName="Folha19">
    <tabColor theme="4" tint="-0.499984740745262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 ht="15.75" thickBot="1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9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1">
        <v>1</v>
      </c>
      <c r="C4" s="3" t="s">
        <v>10</v>
      </c>
      <c r="D4" s="4">
        <v>6</v>
      </c>
      <c r="E4" s="4">
        <v>1</v>
      </c>
      <c r="F4" s="4">
        <v>17</v>
      </c>
      <c r="G4" s="4">
        <v>223</v>
      </c>
      <c r="H4" s="5">
        <v>234</v>
      </c>
      <c r="J4" s="2">
        <v>1</v>
      </c>
      <c r="K4" s="3" t="s">
        <v>10</v>
      </c>
      <c r="L4" s="4">
        <v>7</v>
      </c>
      <c r="M4" s="4">
        <v>17</v>
      </c>
      <c r="N4" s="7">
        <v>457</v>
      </c>
    </row>
    <row r="5" spans="1:14" ht="15.75" thickBot="1">
      <c r="B5" s="21">
        <v>2</v>
      </c>
      <c r="C5" s="3" t="s">
        <v>11</v>
      </c>
      <c r="D5" s="4">
        <v>4</v>
      </c>
      <c r="E5" s="4">
        <v>3</v>
      </c>
      <c r="F5" s="4">
        <v>7</v>
      </c>
      <c r="G5" s="4">
        <v>118</v>
      </c>
      <c r="H5" s="5">
        <v>354</v>
      </c>
      <c r="J5" s="2">
        <v>2</v>
      </c>
      <c r="K5" s="3" t="s">
        <v>11</v>
      </c>
      <c r="L5" s="4">
        <v>7</v>
      </c>
      <c r="M5" s="4">
        <v>7</v>
      </c>
      <c r="N5" s="7">
        <v>472</v>
      </c>
    </row>
    <row r="6" spans="1:14" ht="15.75" thickBot="1">
      <c r="B6" s="21">
        <v>3</v>
      </c>
      <c r="C6" s="3" t="s">
        <v>12</v>
      </c>
      <c r="D6" s="4">
        <v>6</v>
      </c>
      <c r="E6" s="4">
        <v>2</v>
      </c>
      <c r="F6" s="4">
        <v>31</v>
      </c>
      <c r="G6" s="4">
        <v>212</v>
      </c>
      <c r="H6" s="5">
        <v>234</v>
      </c>
      <c r="J6" s="2">
        <v>3</v>
      </c>
      <c r="K6" s="3" t="s">
        <v>12</v>
      </c>
      <c r="L6" s="4">
        <v>8</v>
      </c>
      <c r="M6" s="4">
        <v>31</v>
      </c>
      <c r="N6" s="7">
        <v>446</v>
      </c>
    </row>
    <row r="7" spans="1:14" ht="15.75" thickBot="1">
      <c r="B7" s="21">
        <v>4</v>
      </c>
      <c r="C7" s="3" t="s">
        <v>13</v>
      </c>
      <c r="D7" s="4">
        <v>2</v>
      </c>
      <c r="E7" s="4">
        <v>4</v>
      </c>
      <c r="F7" s="4">
        <v>20</v>
      </c>
      <c r="G7" s="4">
        <v>124</v>
      </c>
      <c r="H7" s="5">
        <v>333</v>
      </c>
      <c r="J7" s="2">
        <v>4</v>
      </c>
      <c r="K7" s="3" t="s">
        <v>13</v>
      </c>
      <c r="L7" s="4">
        <v>6</v>
      </c>
      <c r="M7" s="4">
        <v>20</v>
      </c>
      <c r="N7" s="7">
        <v>457</v>
      </c>
    </row>
    <row r="8" spans="1:14" ht="15.75" thickBot="1">
      <c r="B8" s="21">
        <v>5</v>
      </c>
      <c r="C8" s="3" t="s">
        <v>14</v>
      </c>
      <c r="D8" s="4">
        <v>2</v>
      </c>
      <c r="E8" s="4">
        <v>6</v>
      </c>
      <c r="F8" s="4">
        <v>51</v>
      </c>
      <c r="G8" s="4">
        <v>224</v>
      </c>
      <c r="H8" s="5">
        <v>199</v>
      </c>
      <c r="J8" s="2">
        <v>5</v>
      </c>
      <c r="K8" s="3" t="s">
        <v>14</v>
      </c>
      <c r="L8" s="4">
        <v>8</v>
      </c>
      <c r="M8" s="4">
        <v>51</v>
      </c>
      <c r="N8" s="7">
        <v>423</v>
      </c>
    </row>
    <row r="9" spans="1:14" ht="15.75" thickBot="1">
      <c r="B9" s="21">
        <v>6</v>
      </c>
      <c r="C9" s="3" t="s">
        <v>15</v>
      </c>
      <c r="D9" s="4">
        <v>10</v>
      </c>
      <c r="E9" s="4">
        <v>4</v>
      </c>
      <c r="F9" s="4">
        <v>21</v>
      </c>
      <c r="G9" s="4">
        <v>138</v>
      </c>
      <c r="H9" s="5">
        <v>311</v>
      </c>
      <c r="J9" s="2">
        <v>6</v>
      </c>
      <c r="K9" s="3" t="s">
        <v>15</v>
      </c>
      <c r="L9" s="4">
        <v>14</v>
      </c>
      <c r="M9" s="4">
        <v>21</v>
      </c>
      <c r="N9" s="7">
        <v>449</v>
      </c>
    </row>
    <row r="10" spans="1:14" ht="15.75" thickBot="1">
      <c r="B10" s="21">
        <v>7</v>
      </c>
      <c r="C10" s="3" t="s">
        <v>16</v>
      </c>
      <c r="D10" s="4">
        <v>12</v>
      </c>
      <c r="E10" s="4">
        <v>8</v>
      </c>
      <c r="F10" s="4">
        <v>56</v>
      </c>
      <c r="G10" s="4">
        <v>191</v>
      </c>
      <c r="H10" s="5">
        <v>213</v>
      </c>
      <c r="J10" s="2">
        <v>7</v>
      </c>
      <c r="K10" s="3" t="s">
        <v>16</v>
      </c>
      <c r="L10" s="4">
        <v>20</v>
      </c>
      <c r="M10" s="4">
        <v>56</v>
      </c>
      <c r="N10" s="7">
        <v>404</v>
      </c>
    </row>
    <row r="11" spans="1:14" ht="15.75" thickBot="1">
      <c r="B11" s="21">
        <v>8</v>
      </c>
      <c r="C11" s="3" t="s">
        <v>17</v>
      </c>
      <c r="D11" s="4">
        <v>3</v>
      </c>
      <c r="E11" s="4">
        <v>6</v>
      </c>
      <c r="F11" s="4">
        <v>25</v>
      </c>
      <c r="G11" s="4">
        <v>150</v>
      </c>
      <c r="H11" s="5">
        <v>298</v>
      </c>
      <c r="J11" s="2">
        <v>8</v>
      </c>
      <c r="K11" s="3" t="s">
        <v>17</v>
      </c>
      <c r="L11" s="4">
        <v>9</v>
      </c>
      <c r="M11" s="4">
        <v>25</v>
      </c>
      <c r="N11" s="7">
        <v>448</v>
      </c>
    </row>
    <row r="12" spans="1:14" ht="15.75" thickBot="1">
      <c r="B12" s="21">
        <v>9</v>
      </c>
      <c r="C12" s="3" t="s">
        <v>18</v>
      </c>
      <c r="D12" s="4">
        <v>7</v>
      </c>
      <c r="E12" s="4">
        <v>4</v>
      </c>
      <c r="F12" s="4">
        <v>16</v>
      </c>
      <c r="G12" s="4">
        <v>161</v>
      </c>
      <c r="H12" s="5">
        <v>296</v>
      </c>
      <c r="J12" s="2">
        <v>9</v>
      </c>
      <c r="K12" s="3" t="s">
        <v>18</v>
      </c>
      <c r="L12" s="4">
        <v>11</v>
      </c>
      <c r="M12" s="4">
        <v>16</v>
      </c>
      <c r="N12" s="7">
        <v>457</v>
      </c>
    </row>
    <row r="13" spans="1:14" ht="15.75" thickBot="1">
      <c r="B13" s="21">
        <v>10</v>
      </c>
      <c r="C13" s="3" t="s">
        <v>19</v>
      </c>
      <c r="D13" s="4">
        <v>3</v>
      </c>
      <c r="E13" s="4">
        <v>1</v>
      </c>
      <c r="F13" s="4">
        <v>11</v>
      </c>
      <c r="G13" s="4">
        <v>76</v>
      </c>
      <c r="H13" s="5">
        <v>395</v>
      </c>
      <c r="J13" s="2">
        <v>10</v>
      </c>
      <c r="K13" s="3" t="s">
        <v>19</v>
      </c>
      <c r="L13" s="4">
        <v>4</v>
      </c>
      <c r="M13" s="4">
        <v>11</v>
      </c>
      <c r="N13" s="7">
        <v>471</v>
      </c>
    </row>
    <row r="14" spans="1:14" ht="15.75" thickBot="1">
      <c r="B14" s="22">
        <v>11</v>
      </c>
      <c r="C14" s="9" t="s">
        <v>20</v>
      </c>
      <c r="D14" s="10">
        <v>4</v>
      </c>
      <c r="E14" s="10">
        <v>2</v>
      </c>
      <c r="F14" s="10">
        <v>12</v>
      </c>
      <c r="G14" s="10">
        <v>95</v>
      </c>
      <c r="H14" s="11">
        <v>372</v>
      </c>
      <c r="J14" s="8">
        <v>11</v>
      </c>
      <c r="K14" s="9" t="s">
        <v>20</v>
      </c>
      <c r="L14" s="4">
        <v>6</v>
      </c>
      <c r="M14" s="4">
        <v>12</v>
      </c>
      <c r="N14" s="7">
        <v>467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1.2474012474012475E-2</v>
      </c>
      <c r="E19" s="34">
        <v>2.0790020790020791E-3</v>
      </c>
      <c r="F19" s="34">
        <v>3.5343035343035345E-2</v>
      </c>
      <c r="G19" s="34">
        <v>0.46361746361746364</v>
      </c>
      <c r="H19" s="34">
        <v>0.48648648648648651</v>
      </c>
      <c r="J19" s="2">
        <v>1</v>
      </c>
      <c r="K19" s="3" t="s">
        <v>10</v>
      </c>
      <c r="L19" s="34">
        <v>1.4553014553014554E-2</v>
      </c>
      <c r="M19" s="35">
        <v>3.5343035343035345E-2</v>
      </c>
      <c r="N19" s="35">
        <v>0.9501039501039501</v>
      </c>
    </row>
    <row r="20" spans="2:14" ht="15.75" thickBot="1">
      <c r="B20" s="2">
        <v>2</v>
      </c>
      <c r="C20" s="3" t="s">
        <v>11</v>
      </c>
      <c r="D20" s="34">
        <v>8.23045267489712E-3</v>
      </c>
      <c r="E20" s="34">
        <v>6.1728395061728392E-3</v>
      </c>
      <c r="F20" s="34">
        <v>1.4403292181069959E-2</v>
      </c>
      <c r="G20" s="34">
        <v>0.24279835390946503</v>
      </c>
      <c r="H20" s="34">
        <v>0.72839506172839508</v>
      </c>
      <c r="J20" s="2">
        <v>2</v>
      </c>
      <c r="K20" s="3" t="s">
        <v>11</v>
      </c>
      <c r="L20" s="34">
        <v>1.4403292181069959E-2</v>
      </c>
      <c r="M20" s="35">
        <v>1.4403292181069959E-2</v>
      </c>
      <c r="N20" s="35">
        <v>0.9711934156378601</v>
      </c>
    </row>
    <row r="21" spans="2:14" ht="15.75" thickBot="1">
      <c r="B21" s="2">
        <v>3</v>
      </c>
      <c r="C21" s="3" t="s">
        <v>12</v>
      </c>
      <c r="D21" s="34">
        <v>1.2371134020618556E-2</v>
      </c>
      <c r="E21" s="34">
        <v>4.1237113402061857E-3</v>
      </c>
      <c r="F21" s="34">
        <v>6.3917525773195871E-2</v>
      </c>
      <c r="G21" s="34">
        <v>0.43711340206185567</v>
      </c>
      <c r="H21" s="34">
        <v>0.48247422680412372</v>
      </c>
      <c r="J21" s="2">
        <v>3</v>
      </c>
      <c r="K21" s="3" t="s">
        <v>12</v>
      </c>
      <c r="L21" s="34">
        <v>1.6494845360824743E-2</v>
      </c>
      <c r="M21" s="35">
        <v>6.3917525773195871E-2</v>
      </c>
      <c r="N21" s="35">
        <v>0.91958762886597945</v>
      </c>
    </row>
    <row r="22" spans="2:14" ht="15.75" thickBot="1">
      <c r="B22" s="2">
        <v>4</v>
      </c>
      <c r="C22" s="3" t="s">
        <v>13</v>
      </c>
      <c r="D22" s="34">
        <v>4.140786749482402E-3</v>
      </c>
      <c r="E22" s="34">
        <v>8.2815734989648039E-3</v>
      </c>
      <c r="F22" s="34">
        <v>4.1407867494824016E-2</v>
      </c>
      <c r="G22" s="34">
        <v>0.25672877846790892</v>
      </c>
      <c r="H22" s="34">
        <v>0.68944099378881984</v>
      </c>
      <c r="J22" s="2">
        <v>4</v>
      </c>
      <c r="K22" s="3" t="s">
        <v>13</v>
      </c>
      <c r="L22" s="34">
        <v>1.2422360248447206E-2</v>
      </c>
      <c r="M22" s="35">
        <v>4.1407867494824016E-2</v>
      </c>
      <c r="N22" s="35">
        <v>0.94616977225672882</v>
      </c>
    </row>
    <row r="23" spans="2:14" ht="15.75" thickBot="1">
      <c r="B23" s="2">
        <v>5</v>
      </c>
      <c r="C23" s="3" t="s">
        <v>14</v>
      </c>
      <c r="D23" s="34">
        <v>4.1493775933609959E-3</v>
      </c>
      <c r="E23" s="34">
        <v>1.2448132780082987E-2</v>
      </c>
      <c r="F23" s="34">
        <v>0.10580912863070539</v>
      </c>
      <c r="G23" s="34">
        <v>0.46473029045643155</v>
      </c>
      <c r="H23" s="34">
        <v>0.41286307053941906</v>
      </c>
      <c r="J23" s="2">
        <v>5</v>
      </c>
      <c r="K23" s="3" t="s">
        <v>14</v>
      </c>
      <c r="L23" s="34">
        <v>1.6597510373443983E-2</v>
      </c>
      <c r="M23" s="35">
        <v>0.10580912863070539</v>
      </c>
      <c r="N23" s="35">
        <v>0.87759336099585061</v>
      </c>
    </row>
    <row r="24" spans="2:14" ht="15.75" thickBot="1">
      <c r="B24" s="2">
        <v>6</v>
      </c>
      <c r="C24" s="3" t="s">
        <v>15</v>
      </c>
      <c r="D24" s="34">
        <v>2.0661157024793389E-2</v>
      </c>
      <c r="E24" s="34">
        <v>8.2644628099173556E-3</v>
      </c>
      <c r="F24" s="34">
        <v>4.3388429752066117E-2</v>
      </c>
      <c r="G24" s="34">
        <v>0.28512396694214875</v>
      </c>
      <c r="H24" s="34">
        <v>0.6425619834710744</v>
      </c>
      <c r="J24" s="2">
        <v>6</v>
      </c>
      <c r="K24" s="3" t="s">
        <v>15</v>
      </c>
      <c r="L24" s="34">
        <v>2.8925619834710745E-2</v>
      </c>
      <c r="M24" s="35">
        <v>4.3388429752066117E-2</v>
      </c>
      <c r="N24" s="35">
        <v>0.9276859504132231</v>
      </c>
    </row>
    <row r="25" spans="2:14" ht="15.75" thickBot="1">
      <c r="B25" s="2">
        <v>7</v>
      </c>
      <c r="C25" s="3" t="s">
        <v>16</v>
      </c>
      <c r="D25" s="34">
        <v>2.5000000000000001E-2</v>
      </c>
      <c r="E25" s="34">
        <v>1.6666666666666666E-2</v>
      </c>
      <c r="F25" s="34">
        <v>0.11666666666666667</v>
      </c>
      <c r="G25" s="34">
        <v>0.39791666666666664</v>
      </c>
      <c r="H25" s="34">
        <v>0.44374999999999998</v>
      </c>
      <c r="J25" s="2">
        <v>7</v>
      </c>
      <c r="K25" s="3" t="s">
        <v>16</v>
      </c>
      <c r="L25" s="34">
        <v>4.1666666666666671E-2</v>
      </c>
      <c r="M25" s="35">
        <v>0.11666666666666667</v>
      </c>
      <c r="N25" s="35">
        <v>0.84166666666666656</v>
      </c>
    </row>
    <row r="26" spans="2:14" ht="15.75" thickBot="1">
      <c r="B26" s="2">
        <v>8</v>
      </c>
      <c r="C26" s="3" t="s">
        <v>17</v>
      </c>
      <c r="D26" s="34">
        <v>6.2240663900414933E-3</v>
      </c>
      <c r="E26" s="34">
        <v>1.2448132780082987E-2</v>
      </c>
      <c r="F26" s="34">
        <v>5.1867219917012451E-2</v>
      </c>
      <c r="G26" s="34">
        <v>0.31120331950207469</v>
      </c>
      <c r="H26" s="34">
        <v>0.61825726141078841</v>
      </c>
      <c r="J26" s="2">
        <v>8</v>
      </c>
      <c r="K26" s="3" t="s">
        <v>17</v>
      </c>
      <c r="L26" s="34">
        <v>1.8672199170124481E-2</v>
      </c>
      <c r="M26" s="35">
        <v>5.1867219917012451E-2</v>
      </c>
      <c r="N26" s="35">
        <v>0.9294605809128631</v>
      </c>
    </row>
    <row r="27" spans="2:14" ht="15.75" thickBot="1">
      <c r="B27" s="2">
        <v>9</v>
      </c>
      <c r="C27" s="3" t="s">
        <v>18</v>
      </c>
      <c r="D27" s="34">
        <v>1.4462809917355372E-2</v>
      </c>
      <c r="E27" s="34">
        <v>8.2644628099173556E-3</v>
      </c>
      <c r="F27" s="34">
        <v>3.3057851239669422E-2</v>
      </c>
      <c r="G27" s="34">
        <v>0.33264462809917356</v>
      </c>
      <c r="H27" s="34">
        <v>0.61157024793388426</v>
      </c>
      <c r="J27" s="2">
        <v>9</v>
      </c>
      <c r="K27" s="3" t="s">
        <v>18</v>
      </c>
      <c r="L27" s="34">
        <v>2.2727272727272728E-2</v>
      </c>
      <c r="M27" s="35">
        <v>3.3057851239669422E-2</v>
      </c>
      <c r="N27" s="35">
        <v>0.94421487603305776</v>
      </c>
    </row>
    <row r="28" spans="2:14" ht="15.75" thickBot="1">
      <c r="B28" s="2">
        <v>10</v>
      </c>
      <c r="C28" s="3" t="s">
        <v>19</v>
      </c>
      <c r="D28" s="34">
        <v>6.1728395061728392E-3</v>
      </c>
      <c r="E28" s="34">
        <v>2.05761316872428E-3</v>
      </c>
      <c r="F28" s="34">
        <v>2.2633744855967079E-2</v>
      </c>
      <c r="G28" s="34">
        <v>0.15637860082304528</v>
      </c>
      <c r="H28" s="34">
        <v>0.81275720164609055</v>
      </c>
      <c r="J28" s="2">
        <v>10</v>
      </c>
      <c r="K28" s="3" t="s">
        <v>19</v>
      </c>
      <c r="L28" s="34">
        <v>8.23045267489712E-3</v>
      </c>
      <c r="M28" s="35">
        <v>2.2633744855967079E-2</v>
      </c>
      <c r="N28" s="35">
        <v>0.96913580246913589</v>
      </c>
    </row>
    <row r="29" spans="2:14" ht="15.75" thickBot="1">
      <c r="B29" s="8">
        <v>11</v>
      </c>
      <c r="C29" s="9" t="s">
        <v>20</v>
      </c>
      <c r="D29" s="34">
        <v>8.2474226804123713E-3</v>
      </c>
      <c r="E29" s="34">
        <v>4.1237113402061857E-3</v>
      </c>
      <c r="F29" s="34">
        <v>2.4742268041237112E-2</v>
      </c>
      <c r="G29" s="34">
        <v>0.19587628865979381</v>
      </c>
      <c r="H29" s="34">
        <v>0.76701030927835057</v>
      </c>
      <c r="J29" s="8">
        <v>11</v>
      </c>
      <c r="K29" s="9" t="s">
        <v>20</v>
      </c>
      <c r="L29" s="34">
        <v>1.2371134020618558E-2</v>
      </c>
      <c r="M29" s="35">
        <v>2.4742268041237112E-2</v>
      </c>
      <c r="N29" s="35">
        <v>0.96288659793814435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0.59414707642539644</v>
      </c>
      <c r="E31" s="17">
        <f>STDEV(E19:F29)*100</f>
        <v>3.1784408778535047</v>
      </c>
      <c r="F31" s="17">
        <f>STDEV(F19:G29)*100</f>
        <v>15.92455728432299</v>
      </c>
      <c r="G31" s="17">
        <f>STDEV(G19:H29)*100</f>
        <v>18.917858132315647</v>
      </c>
      <c r="H31" s="18">
        <f>STDEV(H19:I29)*100</f>
        <v>13.609681020286862</v>
      </c>
      <c r="K31" s="16" t="s">
        <v>22</v>
      </c>
      <c r="L31" s="17">
        <f>STDEV(L19:M29)*100</f>
        <v>2.8750066889171162</v>
      </c>
      <c r="M31" s="17">
        <f>STDEV(M19:N29)*100</f>
        <v>45.207191184271885</v>
      </c>
      <c r="N31" s="18">
        <f>STDEV(N19:O29)*100</f>
        <v>3.9790043459489048</v>
      </c>
    </row>
    <row r="32" spans="2:14" ht="15.75" thickBot="1">
      <c r="C32" s="16" t="s">
        <v>23</v>
      </c>
      <c r="D32" s="17">
        <f>VAR(D19:E29)*10000</f>
        <v>0.35301074842484592</v>
      </c>
      <c r="E32" s="17">
        <f>VAR(E19:F29)*10000</f>
        <v>10.102486414010158</v>
      </c>
      <c r="F32" s="17">
        <f>VAR(F19:G29)*10000</f>
        <v>253.59152470168439</v>
      </c>
      <c r="G32" s="17">
        <f>VAR(G19:H29)*10000</f>
        <v>357.88535631442124</v>
      </c>
      <c r="H32" s="18">
        <f>VAR(H19:I29)*10000</f>
        <v>185.22341747395643</v>
      </c>
      <c r="K32" s="16" t="s">
        <v>23</v>
      </c>
      <c r="L32" s="17">
        <f>VAR(L19:M29)*10000</f>
        <v>8.2656634613181588</v>
      </c>
      <c r="M32" s="17">
        <f>VAR(M19:N29)*10000</f>
        <v>2043.6901347713097</v>
      </c>
      <c r="N32" s="18">
        <f>VAR(N19:O29)*10000</f>
        <v>15.832475585080275</v>
      </c>
    </row>
    <row r="33" spans="3:14" ht="15.75" thickBot="1">
      <c r="C33" s="16" t="s">
        <v>24</v>
      </c>
      <c r="D33" s="38">
        <f>AVERAGE(D19:E29)</f>
        <v>9.4120167186859428E-3</v>
      </c>
      <c r="E33" s="38">
        <f>AVERAGE(E19:F29)</f>
        <v>2.9007606303426959E-2</v>
      </c>
      <c r="F33" s="38">
        <f>AVERAGE(F19:G29)</f>
        <v>0.18624403586824892</v>
      </c>
      <c r="G33" s="38">
        <f>AVERAGE(G19:H29)</f>
        <v>0.46544084555879367</v>
      </c>
      <c r="H33" s="39">
        <f>AVERAGE(H19:I29)</f>
        <v>0.60868789482613028</v>
      </c>
      <c r="K33" s="16" t="s">
        <v>24</v>
      </c>
      <c r="L33" s="38">
        <f>AVERAGE(L19:M29)</f>
        <v>3.4559154441206372E-2</v>
      </c>
      <c r="M33" s="38">
        <f>AVERAGE(M19:N29)</f>
        <v>0.49058798328131414</v>
      </c>
      <c r="N33" s="39">
        <f>AVERAGE(N19:O29)</f>
        <v>0.93088169111758734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&amp;RESTADO CIVIL - CASADO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21.xml><?xml version="1.0" encoding="utf-8"?>
<worksheet xmlns="http://schemas.openxmlformats.org/spreadsheetml/2006/main" xmlns:r="http://schemas.openxmlformats.org/officeDocument/2006/relationships">
  <sheetPr codeName="Folha20"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B&amp;RESTADO CIVIL - CASADO</oddHeader>
    <oddFooter>&amp;L&amp;F&amp;C&amp;A&amp;R&amp;P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 codeName="Folha21"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cols>
    <col min="19" max="19" width="9.7109375" customWidth="1"/>
  </cols>
  <sheetData/>
  <printOptions horizontalCentered="1" verticalCentered="1"/>
  <pageMargins left="0.39370078740157483" right="0.39370078740157483" top="0.74803149606299213" bottom="0.55118110236220474" header="0.51181102362204722" footer="0.31496062992125984"/>
  <pageSetup paperSize="9" scale="49" orientation="landscape" r:id="rId1"/>
  <headerFooter>
    <oddHeader>&amp;LPARTE B&amp;RESTADO CIVIL - CASADO</oddHeader>
    <oddFooter>&amp;L&amp;F&amp;C&amp;A&amp;R&amp;P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 codeName="Folha22">
    <tabColor theme="4" tint="-0.499984740745262"/>
    <pageSetUpPr fitToPage="1"/>
  </sheetPr>
  <dimension ref="A1"/>
  <sheetViews>
    <sheetView topLeftCell="A4"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B&amp;RESTADO CIVIL - CASADO</oddHeader>
    <oddFooter>&amp;L&amp;F&amp;C&amp;A&amp;R&amp;P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 codeName="Folha23"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B&amp;RESTADO CIVIL - CASADO</oddHeader>
    <oddFooter>&amp;L&amp;F&amp;C&amp;A&amp;R&amp;P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sheetPr codeName="Folha24"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B&amp;RESTADO CIVIL - CASADO</oddHeader>
    <oddFooter>&amp;L&amp;F&amp;C&amp;A&amp;R&amp;P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sheetPr codeName="Folha25">
    <tabColor rgb="FFFFFF00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4</v>
      </c>
      <c r="E4" s="4">
        <v>2</v>
      </c>
      <c r="F4" s="4">
        <v>24</v>
      </c>
      <c r="G4" s="4">
        <v>161</v>
      </c>
      <c r="H4" s="5">
        <v>153</v>
      </c>
      <c r="J4" s="2">
        <v>1</v>
      </c>
      <c r="K4" s="3" t="s">
        <v>10</v>
      </c>
      <c r="L4" s="6">
        <v>6</v>
      </c>
      <c r="M4" s="6">
        <v>24</v>
      </c>
      <c r="N4" s="7">
        <v>314</v>
      </c>
    </row>
    <row r="5" spans="1:14" ht="15.75" thickBot="1">
      <c r="B5" s="2">
        <v>2</v>
      </c>
      <c r="C5" s="3" t="s">
        <v>11</v>
      </c>
      <c r="D5" s="4">
        <v>2</v>
      </c>
      <c r="E5" s="4">
        <v>8</v>
      </c>
      <c r="F5" s="4">
        <v>15</v>
      </c>
      <c r="G5" s="4">
        <v>85</v>
      </c>
      <c r="H5" s="5">
        <v>233</v>
      </c>
      <c r="J5" s="2">
        <v>2</v>
      </c>
      <c r="K5" s="3" t="s">
        <v>11</v>
      </c>
      <c r="L5" s="6">
        <v>10</v>
      </c>
      <c r="M5" s="6">
        <v>15</v>
      </c>
      <c r="N5" s="7">
        <v>318</v>
      </c>
    </row>
    <row r="6" spans="1:14" ht="15.75" thickBot="1">
      <c r="B6" s="2">
        <v>3</v>
      </c>
      <c r="C6" s="3" t="s">
        <v>12</v>
      </c>
      <c r="D6" s="4">
        <v>3</v>
      </c>
      <c r="E6" s="4">
        <v>10</v>
      </c>
      <c r="F6" s="4">
        <v>33</v>
      </c>
      <c r="G6" s="4">
        <v>132</v>
      </c>
      <c r="H6" s="5">
        <v>165</v>
      </c>
      <c r="J6" s="2">
        <v>3</v>
      </c>
      <c r="K6" s="3" t="s">
        <v>12</v>
      </c>
      <c r="L6" s="6">
        <v>13</v>
      </c>
      <c r="M6" s="6">
        <v>33</v>
      </c>
      <c r="N6" s="7">
        <v>297</v>
      </c>
    </row>
    <row r="7" spans="1:14" ht="15.75" thickBot="1">
      <c r="B7" s="2">
        <v>4</v>
      </c>
      <c r="C7" s="3" t="s">
        <v>13</v>
      </c>
      <c r="D7" s="4">
        <v>2</v>
      </c>
      <c r="E7" s="4">
        <v>2</v>
      </c>
      <c r="F7" s="4">
        <v>20</v>
      </c>
      <c r="G7" s="4">
        <v>95</v>
      </c>
      <c r="H7" s="5">
        <v>223</v>
      </c>
      <c r="J7" s="2">
        <v>4</v>
      </c>
      <c r="K7" s="3" t="s">
        <v>13</v>
      </c>
      <c r="L7" s="6">
        <v>4</v>
      </c>
      <c r="M7" s="6">
        <v>20</v>
      </c>
      <c r="N7" s="7">
        <v>318</v>
      </c>
    </row>
    <row r="8" spans="1:14" ht="15.75" thickBot="1">
      <c r="B8" s="2">
        <v>5</v>
      </c>
      <c r="C8" s="3" t="s">
        <v>14</v>
      </c>
      <c r="D8" s="4">
        <v>3</v>
      </c>
      <c r="E8" s="4">
        <v>4</v>
      </c>
      <c r="F8" s="4">
        <v>32</v>
      </c>
      <c r="G8" s="4">
        <v>165</v>
      </c>
      <c r="H8" s="5">
        <v>138</v>
      </c>
      <c r="J8" s="2">
        <v>5</v>
      </c>
      <c r="K8" s="3" t="s">
        <v>14</v>
      </c>
      <c r="L8" s="6">
        <v>7</v>
      </c>
      <c r="M8" s="6">
        <v>32</v>
      </c>
      <c r="N8" s="7">
        <v>303</v>
      </c>
    </row>
    <row r="9" spans="1:14" ht="15.75" thickBot="1">
      <c r="B9" s="2">
        <v>6</v>
      </c>
      <c r="C9" s="3" t="s">
        <v>15</v>
      </c>
      <c r="D9" s="4">
        <v>8</v>
      </c>
      <c r="E9" s="4">
        <v>5</v>
      </c>
      <c r="F9" s="4">
        <v>21</v>
      </c>
      <c r="G9" s="4">
        <v>110</v>
      </c>
      <c r="H9" s="5">
        <v>198</v>
      </c>
      <c r="J9" s="2">
        <v>6</v>
      </c>
      <c r="K9" s="3" t="s">
        <v>15</v>
      </c>
      <c r="L9" s="6">
        <v>13</v>
      </c>
      <c r="M9" s="6">
        <v>21</v>
      </c>
      <c r="N9" s="7">
        <v>308</v>
      </c>
    </row>
    <row r="10" spans="1:14" ht="15.75" thickBot="1">
      <c r="B10" s="2">
        <v>7</v>
      </c>
      <c r="C10" s="3" t="s">
        <v>16</v>
      </c>
      <c r="D10" s="4">
        <v>9</v>
      </c>
      <c r="E10" s="4">
        <v>9</v>
      </c>
      <c r="F10" s="4">
        <v>47</v>
      </c>
      <c r="G10" s="4">
        <v>150</v>
      </c>
      <c r="H10" s="5">
        <v>121</v>
      </c>
      <c r="J10" s="2">
        <v>7</v>
      </c>
      <c r="K10" s="3" t="s">
        <v>16</v>
      </c>
      <c r="L10" s="6">
        <v>18</v>
      </c>
      <c r="M10" s="6">
        <v>47</v>
      </c>
      <c r="N10" s="7">
        <v>271</v>
      </c>
    </row>
    <row r="11" spans="1:14" ht="15.75" thickBot="1">
      <c r="B11" s="2">
        <v>8</v>
      </c>
      <c r="C11" s="3" t="s">
        <v>17</v>
      </c>
      <c r="D11" s="4">
        <v>2</v>
      </c>
      <c r="E11" s="4">
        <v>3</v>
      </c>
      <c r="F11" s="4">
        <v>18</v>
      </c>
      <c r="G11" s="4">
        <v>120</v>
      </c>
      <c r="H11" s="5">
        <v>201</v>
      </c>
      <c r="J11" s="2">
        <v>8</v>
      </c>
      <c r="K11" s="3" t="s">
        <v>17</v>
      </c>
      <c r="L11" s="6">
        <v>5</v>
      </c>
      <c r="M11" s="6">
        <v>18</v>
      </c>
      <c r="N11" s="7">
        <v>321</v>
      </c>
    </row>
    <row r="12" spans="1:14" ht="15.75" thickBot="1">
      <c r="B12" s="2">
        <v>9</v>
      </c>
      <c r="C12" s="3" t="s">
        <v>18</v>
      </c>
      <c r="D12" s="4">
        <v>6</v>
      </c>
      <c r="E12" s="4">
        <v>6</v>
      </c>
      <c r="F12" s="4">
        <v>17</v>
      </c>
      <c r="G12" s="4">
        <v>115</v>
      </c>
      <c r="H12" s="5">
        <v>195</v>
      </c>
      <c r="J12" s="2">
        <v>9</v>
      </c>
      <c r="K12" s="3" t="s">
        <v>18</v>
      </c>
      <c r="L12" s="6">
        <v>12</v>
      </c>
      <c r="M12" s="6">
        <v>17</v>
      </c>
      <c r="N12" s="7">
        <v>310</v>
      </c>
    </row>
    <row r="13" spans="1:14" ht="15.75" thickBot="1">
      <c r="B13" s="2">
        <v>10</v>
      </c>
      <c r="C13" s="3" t="s">
        <v>19</v>
      </c>
      <c r="D13" s="4">
        <v>3</v>
      </c>
      <c r="E13" s="4">
        <v>3</v>
      </c>
      <c r="F13" s="4">
        <v>10</v>
      </c>
      <c r="G13" s="4">
        <v>62</v>
      </c>
      <c r="H13" s="5">
        <v>266</v>
      </c>
      <c r="J13" s="2">
        <v>10</v>
      </c>
      <c r="K13" s="3" t="s">
        <v>19</v>
      </c>
      <c r="L13" s="6">
        <v>6</v>
      </c>
      <c r="M13" s="6">
        <v>10</v>
      </c>
      <c r="N13" s="7">
        <v>328</v>
      </c>
    </row>
    <row r="14" spans="1:14" ht="15.75" thickBot="1">
      <c r="B14" s="8">
        <v>11</v>
      </c>
      <c r="C14" s="9" t="s">
        <v>20</v>
      </c>
      <c r="D14" s="10">
        <v>4</v>
      </c>
      <c r="E14" s="10">
        <v>1</v>
      </c>
      <c r="F14" s="10">
        <v>13</v>
      </c>
      <c r="G14" s="10">
        <v>92</v>
      </c>
      <c r="H14" s="11">
        <v>235</v>
      </c>
      <c r="J14" s="8">
        <v>11</v>
      </c>
      <c r="K14" s="9" t="s">
        <v>20</v>
      </c>
      <c r="L14" s="6">
        <v>5</v>
      </c>
      <c r="M14" s="23">
        <v>13</v>
      </c>
      <c r="N14" s="7">
        <v>327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1.1627906976744186E-2</v>
      </c>
      <c r="E19" s="34">
        <v>5.8139534883720929E-3</v>
      </c>
      <c r="F19" s="34">
        <v>6.9767441860465115E-2</v>
      </c>
      <c r="G19" s="34">
        <v>0.46802325581395349</v>
      </c>
      <c r="H19" s="34">
        <v>0.44476744186046513</v>
      </c>
      <c r="J19" s="2">
        <v>1</v>
      </c>
      <c r="K19" s="3" t="s">
        <v>10</v>
      </c>
      <c r="L19" s="34">
        <v>1.7441860465116279E-2</v>
      </c>
      <c r="M19" s="35">
        <v>6.9767441860465115E-2</v>
      </c>
      <c r="N19" s="35">
        <v>0.91279069767441867</v>
      </c>
    </row>
    <row r="20" spans="2:14" ht="15.75" thickBot="1">
      <c r="B20" s="2">
        <v>2</v>
      </c>
      <c r="C20" s="3" t="s">
        <v>11</v>
      </c>
      <c r="D20" s="34">
        <v>5.8309037900874635E-3</v>
      </c>
      <c r="E20" s="34">
        <v>2.3323615160349854E-2</v>
      </c>
      <c r="F20" s="34">
        <v>4.3731778425655975E-2</v>
      </c>
      <c r="G20" s="34">
        <v>0.24781341107871721</v>
      </c>
      <c r="H20" s="34">
        <v>0.67930029154518945</v>
      </c>
      <c r="J20" s="2">
        <v>2</v>
      </c>
      <c r="K20" s="3" t="s">
        <v>11</v>
      </c>
      <c r="L20" s="34">
        <v>2.9154518950437316E-2</v>
      </c>
      <c r="M20" s="35">
        <v>4.3731778425655975E-2</v>
      </c>
      <c r="N20" s="35">
        <v>0.92711370262390669</v>
      </c>
    </row>
    <row r="21" spans="2:14" ht="15.75" thickBot="1">
      <c r="B21" s="2">
        <v>3</v>
      </c>
      <c r="C21" s="3" t="s">
        <v>12</v>
      </c>
      <c r="D21" s="34">
        <v>8.7463556851311956E-3</v>
      </c>
      <c r="E21" s="34">
        <v>2.9154518950437316E-2</v>
      </c>
      <c r="F21" s="34">
        <v>9.6209912536443148E-2</v>
      </c>
      <c r="G21" s="34">
        <v>0.38483965014577259</v>
      </c>
      <c r="H21" s="34">
        <v>0.48104956268221577</v>
      </c>
      <c r="J21" s="2">
        <v>3</v>
      </c>
      <c r="K21" s="3" t="s">
        <v>12</v>
      </c>
      <c r="L21" s="34">
        <v>3.7900874635568516E-2</v>
      </c>
      <c r="M21" s="35">
        <v>9.6209912536443148E-2</v>
      </c>
      <c r="N21" s="35">
        <v>0.86588921282798836</v>
      </c>
    </row>
    <row r="22" spans="2:14" ht="15.75" thickBot="1">
      <c r="B22" s="2">
        <v>4</v>
      </c>
      <c r="C22" s="3" t="s">
        <v>13</v>
      </c>
      <c r="D22" s="34">
        <v>5.8479532163742687E-3</v>
      </c>
      <c r="E22" s="34">
        <v>5.8479532163742687E-3</v>
      </c>
      <c r="F22" s="34">
        <v>5.8479532163742687E-2</v>
      </c>
      <c r="G22" s="34">
        <v>0.27777777777777779</v>
      </c>
      <c r="H22" s="34">
        <v>0.65204678362573099</v>
      </c>
      <c r="J22" s="2">
        <v>4</v>
      </c>
      <c r="K22" s="3" t="s">
        <v>13</v>
      </c>
      <c r="L22" s="34">
        <v>1.1695906432748537E-2</v>
      </c>
      <c r="M22" s="35">
        <v>5.8479532163742687E-2</v>
      </c>
      <c r="N22" s="35">
        <v>0.92982456140350878</v>
      </c>
    </row>
    <row r="23" spans="2:14" ht="15.75" thickBot="1">
      <c r="B23" s="2">
        <v>5</v>
      </c>
      <c r="C23" s="3" t="s">
        <v>14</v>
      </c>
      <c r="D23" s="34">
        <v>8.771929824561403E-3</v>
      </c>
      <c r="E23" s="34">
        <v>1.1695906432748537E-2</v>
      </c>
      <c r="F23" s="34">
        <v>9.3567251461988299E-2</v>
      </c>
      <c r="G23" s="34">
        <v>0.48245614035087719</v>
      </c>
      <c r="H23" s="34">
        <v>0.40350877192982454</v>
      </c>
      <c r="J23" s="2">
        <v>5</v>
      </c>
      <c r="K23" s="3" t="s">
        <v>14</v>
      </c>
      <c r="L23" s="34">
        <v>2.046783625730994E-2</v>
      </c>
      <c r="M23" s="35">
        <v>9.3567251461988299E-2</v>
      </c>
      <c r="N23" s="35">
        <v>0.88596491228070173</v>
      </c>
    </row>
    <row r="24" spans="2:14" ht="15.75" thickBot="1">
      <c r="B24" s="2">
        <v>6</v>
      </c>
      <c r="C24" s="3" t="s">
        <v>15</v>
      </c>
      <c r="D24" s="34">
        <v>2.3391812865497075E-2</v>
      </c>
      <c r="E24" s="34">
        <v>1.4619883040935672E-2</v>
      </c>
      <c r="F24" s="34">
        <v>6.1403508771929821E-2</v>
      </c>
      <c r="G24" s="34">
        <v>0.32163742690058478</v>
      </c>
      <c r="H24" s="34">
        <v>0.57894736842105265</v>
      </c>
      <c r="J24" s="2">
        <v>6</v>
      </c>
      <c r="K24" s="3" t="s">
        <v>15</v>
      </c>
      <c r="L24" s="34">
        <v>3.8011695906432746E-2</v>
      </c>
      <c r="M24" s="35">
        <v>6.1403508771929821E-2</v>
      </c>
      <c r="N24" s="35">
        <v>0.90058479532163749</v>
      </c>
    </row>
    <row r="25" spans="2:14" ht="15.75" thickBot="1">
      <c r="B25" s="2">
        <v>7</v>
      </c>
      <c r="C25" s="3" t="s">
        <v>16</v>
      </c>
      <c r="D25" s="34">
        <v>2.6785714285714284E-2</v>
      </c>
      <c r="E25" s="34">
        <v>2.6785714285714284E-2</v>
      </c>
      <c r="F25" s="34">
        <v>0.13988095238095238</v>
      </c>
      <c r="G25" s="34">
        <v>0.44642857142857145</v>
      </c>
      <c r="H25" s="34">
        <v>0.36011904761904762</v>
      </c>
      <c r="J25" s="2">
        <v>7</v>
      </c>
      <c r="K25" s="3" t="s">
        <v>16</v>
      </c>
      <c r="L25" s="34">
        <v>5.3571428571428568E-2</v>
      </c>
      <c r="M25" s="35">
        <v>0.13988095238095238</v>
      </c>
      <c r="N25" s="35">
        <v>0.80654761904761907</v>
      </c>
    </row>
    <row r="26" spans="2:14" ht="15.75" thickBot="1">
      <c r="B26" s="2">
        <v>8</v>
      </c>
      <c r="C26" s="3" t="s">
        <v>17</v>
      </c>
      <c r="D26" s="34">
        <v>5.8139534883720929E-3</v>
      </c>
      <c r="E26" s="34">
        <v>8.7209302325581394E-3</v>
      </c>
      <c r="F26" s="34">
        <v>5.232558139534884E-2</v>
      </c>
      <c r="G26" s="34">
        <v>0.34883720930232559</v>
      </c>
      <c r="H26" s="34">
        <v>0.58430232558139539</v>
      </c>
      <c r="J26" s="2">
        <v>8</v>
      </c>
      <c r="K26" s="3" t="s">
        <v>17</v>
      </c>
      <c r="L26" s="34">
        <v>1.4534883720930232E-2</v>
      </c>
      <c r="M26" s="35">
        <v>5.232558139534884E-2</v>
      </c>
      <c r="N26" s="35">
        <v>0.93313953488372103</v>
      </c>
    </row>
    <row r="27" spans="2:14" ht="15.75" thickBot="1">
      <c r="B27" s="2">
        <v>9</v>
      </c>
      <c r="C27" s="3" t="s">
        <v>18</v>
      </c>
      <c r="D27" s="34">
        <v>1.7699115044247787E-2</v>
      </c>
      <c r="E27" s="34">
        <v>1.7699115044247787E-2</v>
      </c>
      <c r="F27" s="34">
        <v>5.0147492625368731E-2</v>
      </c>
      <c r="G27" s="34">
        <v>0.33923303834808261</v>
      </c>
      <c r="H27" s="34">
        <v>0.5752212389380531</v>
      </c>
      <c r="J27" s="2">
        <v>9</v>
      </c>
      <c r="K27" s="3" t="s">
        <v>18</v>
      </c>
      <c r="L27" s="34">
        <v>3.5398230088495575E-2</v>
      </c>
      <c r="M27" s="35">
        <v>5.0147492625368731E-2</v>
      </c>
      <c r="N27" s="35">
        <v>0.91445427728613571</v>
      </c>
    </row>
    <row r="28" spans="2:14" ht="15.75" thickBot="1">
      <c r="B28" s="2">
        <v>10</v>
      </c>
      <c r="C28" s="3" t="s">
        <v>19</v>
      </c>
      <c r="D28" s="34">
        <v>8.7209302325581394E-3</v>
      </c>
      <c r="E28" s="34">
        <v>8.7209302325581394E-3</v>
      </c>
      <c r="F28" s="34">
        <v>2.9069767441860465E-2</v>
      </c>
      <c r="G28" s="34">
        <v>0.18023255813953487</v>
      </c>
      <c r="H28" s="34">
        <v>0.77325581395348841</v>
      </c>
      <c r="J28" s="2">
        <v>10</v>
      </c>
      <c r="K28" s="3" t="s">
        <v>19</v>
      </c>
      <c r="L28" s="34">
        <v>1.7441860465116279E-2</v>
      </c>
      <c r="M28" s="35">
        <v>2.9069767441860465E-2</v>
      </c>
      <c r="N28" s="35">
        <v>0.95348837209302328</v>
      </c>
    </row>
    <row r="29" spans="2:14" ht="15.75" thickBot="1">
      <c r="B29" s="8">
        <v>11</v>
      </c>
      <c r="C29" s="9" t="s">
        <v>20</v>
      </c>
      <c r="D29" s="34">
        <v>1.1594202898550725E-2</v>
      </c>
      <c r="E29" s="34">
        <v>2.8985507246376812E-3</v>
      </c>
      <c r="F29" s="34">
        <v>3.7681159420289857E-2</v>
      </c>
      <c r="G29" s="34">
        <v>0.26666666666666666</v>
      </c>
      <c r="H29" s="34">
        <v>0.6811594202898551</v>
      </c>
      <c r="J29" s="8">
        <v>11</v>
      </c>
      <c r="K29" s="9" t="s">
        <v>20</v>
      </c>
      <c r="L29" s="34">
        <v>1.4492753623188406E-2</v>
      </c>
      <c r="M29" s="35">
        <v>3.7681159420289857E-2</v>
      </c>
      <c r="N29" s="35">
        <v>0.94782608695652182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0.80389653301936437</v>
      </c>
      <c r="E31" s="17">
        <f>STDEV(E19:F29)*100</f>
        <v>3.5364268513369321</v>
      </c>
      <c r="F31" s="17">
        <f>STDEV(F19:G29)*100</f>
        <v>15.762442174232055</v>
      </c>
      <c r="G31" s="17">
        <f>STDEV(G19:H29)*100</f>
        <v>15.94895955598642</v>
      </c>
      <c r="H31" s="18">
        <f>STDEV(H19:I29)*100</f>
        <v>12.951285002999779</v>
      </c>
      <c r="K31" s="16" t="s">
        <v>22</v>
      </c>
      <c r="L31" s="17">
        <f>STDEV(L19:M29)*100</f>
        <v>3.1618237388622545</v>
      </c>
      <c r="M31" s="17">
        <f>STDEV(M19:N29)*100</f>
        <v>43.168621015543977</v>
      </c>
      <c r="N31" s="18">
        <f>STDEV(N19:O29)*100</f>
        <v>4.2178437051681339</v>
      </c>
    </row>
    <row r="32" spans="2:14" ht="15.75" thickBot="1">
      <c r="C32" s="16" t="s">
        <v>23</v>
      </c>
      <c r="D32" s="17">
        <f>VAR(D19:E29)*10000</f>
        <v>0.64624963580055406</v>
      </c>
      <c r="E32" s="17">
        <f>VAR(E19:F29)*10000</f>
        <v>12.506314874856848</v>
      </c>
      <c r="F32" s="17">
        <f>VAR(F19:G29)*10000</f>
        <v>248.45458329600933</v>
      </c>
      <c r="G32" s="17">
        <f>VAR(G19:H29)*10000</f>
        <v>254.36931091849053</v>
      </c>
      <c r="H32" s="18">
        <f>VAR(H19:I29)*10000</f>
        <v>167.73578322892703</v>
      </c>
      <c r="K32" s="16" t="s">
        <v>23</v>
      </c>
      <c r="L32" s="17">
        <f>VAR(L19:M29)*10000</f>
        <v>9.9971293556328877</v>
      </c>
      <c r="M32" s="17">
        <f>VAR(M19:N29)*10000</f>
        <v>1863.5298403836648</v>
      </c>
      <c r="N32" s="18">
        <f>VAR(N19:O29)*10000</f>
        <v>17.790205521226454</v>
      </c>
    </row>
    <row r="33" spans="3:14" ht="15.75" thickBot="1">
      <c r="C33" s="16" t="s">
        <v>24</v>
      </c>
      <c r="D33" s="38">
        <f>AVERAGE(D19:E29)</f>
        <v>1.3186902232580565E-2</v>
      </c>
      <c r="E33" s="38">
        <f>AVERAGE(E19:F29)</f>
        <v>4.0342974967862683E-2</v>
      </c>
      <c r="F33" s="38">
        <f>AVERAGE(F19:G29)</f>
        <v>0.20437318565622317</v>
      </c>
      <c r="G33" s="38">
        <f>AVERAGE(G19:H29)</f>
        <v>0.45352835329087199</v>
      </c>
      <c r="H33" s="39">
        <f>AVERAGE(H19:I29)</f>
        <v>0.56487982422239258</v>
      </c>
      <c r="K33" s="16" t="s">
        <v>24</v>
      </c>
      <c r="L33" s="38">
        <f>AVERAGE(L19:M29)</f>
        <v>4.6471646709128088E-2</v>
      </c>
      <c r="M33" s="38">
        <f>AVERAGE(M19:N29)</f>
        <v>0.48681309776741943</v>
      </c>
      <c r="N33" s="39">
        <f>AVERAGE(N19:O29)</f>
        <v>0.90705670658174387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&amp;RESTADO CIVIL - NÃO CASADO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27.xml><?xml version="1.0" encoding="utf-8"?>
<worksheet xmlns="http://schemas.openxmlformats.org/spreadsheetml/2006/main" xmlns:r="http://schemas.openxmlformats.org/officeDocument/2006/relationships">
  <sheetPr codeName="Folha26"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B&amp;RESTADO CIVIL - NÃO CASADO</oddHeader>
    <oddFooter>&amp;L&amp;F&amp;C&amp;A&amp;R&amp;P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sheetPr codeName="Folha27">
    <tabColor rgb="FFFFFF00"/>
    <pageSetUpPr fitToPage="1"/>
  </sheetPr>
  <dimension ref="A1"/>
  <sheetViews>
    <sheetView workbookViewId="0">
      <selection activeCell="A2" sqref="A2"/>
    </sheetView>
  </sheetViews>
  <sheetFormatPr defaultRowHeight="15"/>
  <cols>
    <col min="19" max="19" width="9.7109375" customWidth="1"/>
  </cols>
  <sheetData/>
  <printOptions horizontalCentered="1" verticalCentered="1"/>
  <pageMargins left="0.31496062992125984" right="0.31496062992125984" top="0.74803149606299213" bottom="0.55118110236220474" header="0.51181102362204722" footer="0.31496062992125984"/>
  <pageSetup paperSize="9" scale="49" orientation="landscape" r:id="rId1"/>
  <headerFooter>
    <oddHeader>&amp;LPARTE B&amp;RESTADO CIVIL - NÃO CASADO</oddHeader>
    <oddFooter>&amp;L&amp;F&amp;C&amp;A&amp;R&amp;P</oddFooter>
  </headerFooter>
  <drawing r:id="rId2"/>
</worksheet>
</file>

<file path=xl/worksheets/sheet29.xml><?xml version="1.0" encoding="utf-8"?>
<worksheet xmlns="http://schemas.openxmlformats.org/spreadsheetml/2006/main" xmlns:r="http://schemas.openxmlformats.org/officeDocument/2006/relationships">
  <sheetPr codeName="Folha28"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B&amp;RESTADO CIVIL - NÃO CASADO</oddHeader>
    <oddFooter>&amp;L&amp;F&amp;C&amp;A&amp;R&amp;P</oddFooter>
  </headerFooter>
  <drawing r:id="rId2"/>
</worksheet>
</file>

<file path=xl/worksheets/sheet30.xml><?xml version="1.0" encoding="utf-8"?>
<worksheet xmlns="http://schemas.openxmlformats.org/spreadsheetml/2006/main" xmlns:r="http://schemas.openxmlformats.org/officeDocument/2006/relationships">
  <sheetPr codeName="Folha29">
    <tabColor rgb="FFFFFF00"/>
    <pageSetUpPr fitToPage="1"/>
  </sheetPr>
  <dimension ref="L19"/>
  <sheetViews>
    <sheetView workbookViewId="0">
      <selection activeCell="A2" sqref="A2"/>
    </sheetView>
  </sheetViews>
  <sheetFormatPr defaultRowHeight="15"/>
  <sheetData>
    <row r="19" spans="12:12">
      <c r="L19" s="31"/>
    </row>
  </sheetData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B&amp;RESTADO CIVIL - NÃO CASADO</oddHeader>
    <oddFooter>&amp;L&amp;F&amp;C&amp;A&amp;R&amp;P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>
  <sheetPr codeName="Folha30"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B&amp;RESTADO CIVIL - NÃO CASADO</oddHeader>
    <oddFooter>&amp;L&amp;F&amp;C&amp;A&amp;R&amp;P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 ht="15.75" thickBot="1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9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1">
        <v>1</v>
      </c>
      <c r="C4" s="3" t="s">
        <v>10</v>
      </c>
      <c r="D4" s="4">
        <v>8</v>
      </c>
      <c r="E4" s="4">
        <v>2</v>
      </c>
      <c r="F4" s="4">
        <v>23</v>
      </c>
      <c r="G4" s="4">
        <v>168</v>
      </c>
      <c r="H4" s="5">
        <v>180</v>
      </c>
      <c r="J4" s="2">
        <v>1</v>
      </c>
      <c r="K4" s="3" t="s">
        <v>10</v>
      </c>
      <c r="L4" s="6">
        <v>8</v>
      </c>
      <c r="M4" s="6">
        <v>14</v>
      </c>
      <c r="N4" s="7">
        <v>360</v>
      </c>
    </row>
    <row r="5" spans="1:14" ht="15.75" thickBot="1">
      <c r="B5" s="21">
        <v>2</v>
      </c>
      <c r="C5" s="3" t="s">
        <v>11</v>
      </c>
      <c r="D5" s="4">
        <v>4</v>
      </c>
      <c r="E5" s="4">
        <v>6</v>
      </c>
      <c r="F5" s="4">
        <v>10</v>
      </c>
      <c r="G5" s="4">
        <v>108</v>
      </c>
      <c r="H5" s="5">
        <v>254</v>
      </c>
      <c r="J5" s="2">
        <v>2</v>
      </c>
      <c r="K5" s="3" t="s">
        <v>11</v>
      </c>
      <c r="L5" s="6">
        <v>8</v>
      </c>
      <c r="M5" s="6">
        <v>8</v>
      </c>
      <c r="N5" s="7">
        <v>367</v>
      </c>
    </row>
    <row r="6" spans="1:14" ht="15.75" thickBot="1">
      <c r="B6" s="21">
        <v>3</v>
      </c>
      <c r="C6" s="3" t="s">
        <v>12</v>
      </c>
      <c r="D6" s="4">
        <v>6</v>
      </c>
      <c r="E6" s="4">
        <v>8</v>
      </c>
      <c r="F6" s="4">
        <v>32</v>
      </c>
      <c r="G6" s="4">
        <v>154</v>
      </c>
      <c r="H6" s="5">
        <v>182</v>
      </c>
      <c r="J6" s="2">
        <v>3</v>
      </c>
      <c r="K6" s="3" t="s">
        <v>12</v>
      </c>
      <c r="L6" s="6">
        <v>15</v>
      </c>
      <c r="M6" s="6">
        <v>18</v>
      </c>
      <c r="N6" s="7">
        <v>347</v>
      </c>
    </row>
    <row r="7" spans="1:14" ht="15.75" thickBot="1">
      <c r="B7" s="21">
        <v>4</v>
      </c>
      <c r="C7" s="3" t="s">
        <v>13</v>
      </c>
      <c r="D7" s="4">
        <v>4</v>
      </c>
      <c r="E7" s="4">
        <v>2</v>
      </c>
      <c r="F7" s="4">
        <v>22</v>
      </c>
      <c r="G7" s="4">
        <v>108</v>
      </c>
      <c r="H7" s="5">
        <v>241</v>
      </c>
      <c r="J7" s="2">
        <v>4</v>
      </c>
      <c r="K7" s="3" t="s">
        <v>13</v>
      </c>
      <c r="L7" s="6">
        <v>11</v>
      </c>
      <c r="M7" s="6">
        <v>18</v>
      </c>
      <c r="N7" s="7">
        <v>352</v>
      </c>
    </row>
    <row r="8" spans="1:14" ht="15.75" thickBot="1">
      <c r="B8" s="21">
        <v>5</v>
      </c>
      <c r="C8" s="3" t="s">
        <v>14</v>
      </c>
      <c r="D8" s="4">
        <v>5</v>
      </c>
      <c r="E8" s="4">
        <v>6</v>
      </c>
      <c r="F8" s="4">
        <v>39</v>
      </c>
      <c r="G8" s="4">
        <v>162</v>
      </c>
      <c r="H8" s="5">
        <v>166</v>
      </c>
      <c r="J8" s="2">
        <v>5</v>
      </c>
      <c r="K8" s="3" t="s">
        <v>14</v>
      </c>
      <c r="L8" s="6">
        <v>25</v>
      </c>
      <c r="M8" s="6">
        <v>43</v>
      </c>
      <c r="N8" s="7">
        <v>307</v>
      </c>
    </row>
    <row r="9" spans="1:14" ht="15.75" thickBot="1">
      <c r="B9" s="21">
        <v>6</v>
      </c>
      <c r="C9" s="3" t="s">
        <v>15</v>
      </c>
      <c r="D9" s="4">
        <v>11</v>
      </c>
      <c r="E9" s="4">
        <v>4</v>
      </c>
      <c r="F9" s="4">
        <v>22</v>
      </c>
      <c r="G9" s="4">
        <v>132</v>
      </c>
      <c r="H9" s="5">
        <v>212</v>
      </c>
      <c r="J9" s="2">
        <v>6</v>
      </c>
      <c r="K9" s="3" t="s">
        <v>15</v>
      </c>
      <c r="L9" s="6">
        <v>15</v>
      </c>
      <c r="M9" s="6">
        <v>22</v>
      </c>
      <c r="N9" s="7">
        <v>344</v>
      </c>
    </row>
    <row r="10" spans="1:14" ht="15.75" thickBot="1">
      <c r="B10" s="21">
        <v>7</v>
      </c>
      <c r="C10" s="3" t="s">
        <v>16</v>
      </c>
      <c r="D10" s="4">
        <v>15</v>
      </c>
      <c r="E10" s="4">
        <v>10</v>
      </c>
      <c r="F10" s="4">
        <v>43</v>
      </c>
      <c r="G10" s="4">
        <v>152</v>
      </c>
      <c r="H10" s="5">
        <v>155</v>
      </c>
      <c r="J10" s="2">
        <v>7</v>
      </c>
      <c r="K10" s="3" t="s">
        <v>16</v>
      </c>
      <c r="L10" s="6">
        <v>11</v>
      </c>
      <c r="M10" s="6">
        <v>39</v>
      </c>
      <c r="N10" s="7">
        <v>328</v>
      </c>
    </row>
    <row r="11" spans="1:14" ht="15.75" thickBot="1">
      <c r="B11" s="21">
        <v>8</v>
      </c>
      <c r="C11" s="3" t="s">
        <v>17</v>
      </c>
      <c r="D11" s="4">
        <v>4</v>
      </c>
      <c r="E11" s="4">
        <v>7</v>
      </c>
      <c r="F11" s="4">
        <v>18</v>
      </c>
      <c r="G11" s="4">
        <v>113</v>
      </c>
      <c r="H11" s="5">
        <v>239</v>
      </c>
      <c r="J11" s="2">
        <v>8</v>
      </c>
      <c r="K11" s="3" t="s">
        <v>17</v>
      </c>
      <c r="L11" s="6">
        <v>6</v>
      </c>
      <c r="M11" s="6">
        <v>22</v>
      </c>
      <c r="N11" s="7">
        <v>349</v>
      </c>
    </row>
    <row r="12" spans="1:14" ht="15.75" thickBot="1">
      <c r="B12" s="21">
        <v>9</v>
      </c>
      <c r="C12" s="3" t="s">
        <v>18</v>
      </c>
      <c r="D12" s="4">
        <v>9</v>
      </c>
      <c r="E12" s="4">
        <v>6</v>
      </c>
      <c r="F12" s="4">
        <v>18</v>
      </c>
      <c r="G12" s="4">
        <v>125</v>
      </c>
      <c r="H12" s="5">
        <v>222</v>
      </c>
      <c r="J12" s="2">
        <v>9</v>
      </c>
      <c r="K12" s="3" t="s">
        <v>18</v>
      </c>
      <c r="L12" s="6">
        <v>14</v>
      </c>
      <c r="M12" s="6">
        <v>32</v>
      </c>
      <c r="N12" s="7">
        <v>336</v>
      </c>
    </row>
    <row r="13" spans="1:14" ht="15.75" thickBot="1">
      <c r="B13" s="21">
        <v>10</v>
      </c>
      <c r="C13" s="3" t="s">
        <v>19</v>
      </c>
      <c r="D13" s="4">
        <v>5</v>
      </c>
      <c r="E13" s="4">
        <v>3</v>
      </c>
      <c r="F13" s="4">
        <v>8</v>
      </c>
      <c r="G13" s="4">
        <v>60</v>
      </c>
      <c r="H13" s="5">
        <v>307</v>
      </c>
      <c r="J13" s="2">
        <v>10</v>
      </c>
      <c r="K13" s="3" t="s">
        <v>19</v>
      </c>
      <c r="L13" s="6">
        <v>10</v>
      </c>
      <c r="M13" s="6">
        <v>10</v>
      </c>
      <c r="N13" s="7">
        <v>362</v>
      </c>
    </row>
    <row r="14" spans="1:14" ht="15.75" thickBot="1">
      <c r="B14" s="22">
        <v>11</v>
      </c>
      <c r="C14" s="9" t="s">
        <v>20</v>
      </c>
      <c r="D14" s="10">
        <v>6</v>
      </c>
      <c r="E14" s="10">
        <v>2</v>
      </c>
      <c r="F14" s="10">
        <v>14</v>
      </c>
      <c r="G14" s="10">
        <v>85</v>
      </c>
      <c r="H14" s="11">
        <v>275</v>
      </c>
      <c r="J14" s="8">
        <v>11</v>
      </c>
      <c r="K14" s="9" t="s">
        <v>20</v>
      </c>
      <c r="L14" s="6">
        <v>10</v>
      </c>
      <c r="M14" s="6">
        <v>23</v>
      </c>
      <c r="N14" s="7">
        <v>348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f t="shared" ref="D19:H29" si="0">SUM(D4/SUM($D4:$H4))</f>
        <v>2.0997375328083989E-2</v>
      </c>
      <c r="E19" s="34">
        <f t="shared" si="0"/>
        <v>5.2493438320209973E-3</v>
      </c>
      <c r="F19" s="34">
        <f t="shared" si="0"/>
        <v>6.0367454068241469E-2</v>
      </c>
      <c r="G19" s="34">
        <f t="shared" si="0"/>
        <v>0.44094488188976377</v>
      </c>
      <c r="H19" s="34">
        <f t="shared" si="0"/>
        <v>0.47244094488188976</v>
      </c>
      <c r="J19" s="2">
        <v>1</v>
      </c>
      <c r="K19" s="3" t="s">
        <v>10</v>
      </c>
      <c r="L19" s="34">
        <f t="shared" ref="L19:L29" si="1">SUM(L4/SUM($L4:$N4))</f>
        <v>2.0942408376963352E-2</v>
      </c>
      <c r="M19" s="35">
        <f t="shared" ref="M19:M29" si="2">SUM(M4/SUM($L4:$N4))</f>
        <v>3.6649214659685861E-2</v>
      </c>
      <c r="N19" s="35">
        <f t="shared" ref="N19:N29" si="3">SUM(N4/SUM($L4:$N4))</f>
        <v>0.94240837696335078</v>
      </c>
    </row>
    <row r="20" spans="2:14" ht="15.75" thickBot="1">
      <c r="B20" s="2">
        <v>2</v>
      </c>
      <c r="C20" s="3" t="s">
        <v>11</v>
      </c>
      <c r="D20" s="34">
        <f t="shared" si="0"/>
        <v>1.0471204188481676E-2</v>
      </c>
      <c r="E20" s="34">
        <f t="shared" si="0"/>
        <v>1.5706806282722512E-2</v>
      </c>
      <c r="F20" s="34">
        <f t="shared" si="0"/>
        <v>2.6178010471204188E-2</v>
      </c>
      <c r="G20" s="34">
        <f t="shared" si="0"/>
        <v>0.28272251308900526</v>
      </c>
      <c r="H20" s="34">
        <f t="shared" si="0"/>
        <v>0.66492146596858637</v>
      </c>
      <c r="J20" s="2">
        <v>2</v>
      </c>
      <c r="K20" s="3" t="s">
        <v>11</v>
      </c>
      <c r="L20" s="34">
        <f t="shared" si="1"/>
        <v>2.0887728459530026E-2</v>
      </c>
      <c r="M20" s="35">
        <f t="shared" si="2"/>
        <v>2.0887728459530026E-2</v>
      </c>
      <c r="N20" s="35">
        <f t="shared" si="3"/>
        <v>0.95822454308093996</v>
      </c>
    </row>
    <row r="21" spans="2:14" ht="15.75" thickBot="1">
      <c r="B21" s="2">
        <v>3</v>
      </c>
      <c r="C21" s="3" t="s">
        <v>12</v>
      </c>
      <c r="D21" s="34">
        <f t="shared" si="0"/>
        <v>1.5706806282722512E-2</v>
      </c>
      <c r="E21" s="34">
        <f t="shared" si="0"/>
        <v>2.0942408376963352E-2</v>
      </c>
      <c r="F21" s="34">
        <f t="shared" si="0"/>
        <v>8.3769633507853408E-2</v>
      </c>
      <c r="G21" s="34">
        <f t="shared" si="0"/>
        <v>0.40314136125654448</v>
      </c>
      <c r="H21" s="34">
        <f t="shared" si="0"/>
        <v>0.47643979057591623</v>
      </c>
      <c r="J21" s="2">
        <v>3</v>
      </c>
      <c r="K21" s="3" t="s">
        <v>12</v>
      </c>
      <c r="L21" s="34">
        <f t="shared" si="1"/>
        <v>3.9473684210526314E-2</v>
      </c>
      <c r="M21" s="35">
        <f t="shared" si="2"/>
        <v>4.736842105263158E-2</v>
      </c>
      <c r="N21" s="35">
        <f t="shared" si="3"/>
        <v>0.91315789473684206</v>
      </c>
    </row>
    <row r="22" spans="2:14" ht="15.75" thickBot="1">
      <c r="B22" s="2">
        <v>4</v>
      </c>
      <c r="C22" s="3" t="s">
        <v>13</v>
      </c>
      <c r="D22" s="34">
        <f t="shared" si="0"/>
        <v>1.0610079575596816E-2</v>
      </c>
      <c r="E22" s="34">
        <f t="shared" si="0"/>
        <v>5.3050397877984082E-3</v>
      </c>
      <c r="F22" s="34">
        <f t="shared" si="0"/>
        <v>5.8355437665782495E-2</v>
      </c>
      <c r="G22" s="34">
        <f t="shared" si="0"/>
        <v>0.28647214854111408</v>
      </c>
      <c r="H22" s="34">
        <f t="shared" si="0"/>
        <v>0.63925729442970824</v>
      </c>
      <c r="J22" s="2">
        <v>4</v>
      </c>
      <c r="K22" s="3" t="s">
        <v>13</v>
      </c>
      <c r="L22" s="34">
        <f t="shared" si="1"/>
        <v>2.8871391076115485E-2</v>
      </c>
      <c r="M22" s="35">
        <f t="shared" si="2"/>
        <v>4.7244094488188976E-2</v>
      </c>
      <c r="N22" s="35">
        <f t="shared" si="3"/>
        <v>0.92388451443569553</v>
      </c>
    </row>
    <row r="23" spans="2:14" ht="15.75" thickBot="1">
      <c r="B23" s="2">
        <v>5</v>
      </c>
      <c r="C23" s="3" t="s">
        <v>14</v>
      </c>
      <c r="D23" s="34">
        <f t="shared" si="0"/>
        <v>1.3227513227513227E-2</v>
      </c>
      <c r="E23" s="34">
        <f t="shared" si="0"/>
        <v>1.5873015873015872E-2</v>
      </c>
      <c r="F23" s="34">
        <f t="shared" si="0"/>
        <v>0.10317460317460317</v>
      </c>
      <c r="G23" s="34">
        <f t="shared" si="0"/>
        <v>0.42857142857142855</v>
      </c>
      <c r="H23" s="34">
        <f t="shared" si="0"/>
        <v>0.43915343915343913</v>
      </c>
      <c r="J23" s="2">
        <v>5</v>
      </c>
      <c r="K23" s="3" t="s">
        <v>14</v>
      </c>
      <c r="L23" s="34">
        <f t="shared" si="1"/>
        <v>6.6666666666666666E-2</v>
      </c>
      <c r="M23" s="35">
        <f t="shared" si="2"/>
        <v>0.11466666666666667</v>
      </c>
      <c r="N23" s="35">
        <f t="shared" si="3"/>
        <v>0.81866666666666665</v>
      </c>
    </row>
    <row r="24" spans="2:14" ht="15.75" thickBot="1">
      <c r="B24" s="2">
        <v>6</v>
      </c>
      <c r="C24" s="3" t="s">
        <v>15</v>
      </c>
      <c r="D24" s="34">
        <f t="shared" si="0"/>
        <v>2.8871391076115485E-2</v>
      </c>
      <c r="E24" s="34">
        <f t="shared" si="0"/>
        <v>1.0498687664041995E-2</v>
      </c>
      <c r="F24" s="34">
        <f t="shared" si="0"/>
        <v>5.774278215223097E-2</v>
      </c>
      <c r="G24" s="34">
        <f t="shared" si="0"/>
        <v>0.34645669291338582</v>
      </c>
      <c r="H24" s="34">
        <f t="shared" si="0"/>
        <v>0.55643044619422577</v>
      </c>
      <c r="J24" s="2">
        <v>6</v>
      </c>
      <c r="K24" s="3" t="s">
        <v>15</v>
      </c>
      <c r="L24" s="34">
        <f t="shared" si="1"/>
        <v>3.937007874015748E-2</v>
      </c>
      <c r="M24" s="35">
        <f t="shared" si="2"/>
        <v>5.774278215223097E-2</v>
      </c>
      <c r="N24" s="35">
        <f t="shared" si="3"/>
        <v>0.90288713910761154</v>
      </c>
    </row>
    <row r="25" spans="2:14" ht="15.75" thickBot="1">
      <c r="B25" s="2">
        <v>7</v>
      </c>
      <c r="C25" s="3" t="s">
        <v>16</v>
      </c>
      <c r="D25" s="34">
        <f t="shared" si="0"/>
        <v>0.04</v>
      </c>
      <c r="E25" s="34">
        <f t="shared" si="0"/>
        <v>2.6666666666666668E-2</v>
      </c>
      <c r="F25" s="34">
        <f t="shared" si="0"/>
        <v>0.11466666666666667</v>
      </c>
      <c r="G25" s="34">
        <f t="shared" si="0"/>
        <v>0.40533333333333332</v>
      </c>
      <c r="H25" s="34">
        <f t="shared" si="0"/>
        <v>0.41333333333333333</v>
      </c>
      <c r="J25" s="2">
        <v>7</v>
      </c>
      <c r="K25" s="3" t="s">
        <v>16</v>
      </c>
      <c r="L25" s="34">
        <f t="shared" si="1"/>
        <v>2.9100529100529099E-2</v>
      </c>
      <c r="M25" s="35">
        <f t="shared" si="2"/>
        <v>0.10317460317460317</v>
      </c>
      <c r="N25" s="35">
        <f t="shared" si="3"/>
        <v>0.86772486772486768</v>
      </c>
    </row>
    <row r="26" spans="2:14" ht="15.75" thickBot="1">
      <c r="B26" s="2">
        <v>8</v>
      </c>
      <c r="C26" s="3" t="s">
        <v>17</v>
      </c>
      <c r="D26" s="34">
        <f t="shared" si="0"/>
        <v>1.0498687664041995E-2</v>
      </c>
      <c r="E26" s="34">
        <f t="shared" si="0"/>
        <v>1.8372703412073491E-2</v>
      </c>
      <c r="F26" s="34">
        <f t="shared" si="0"/>
        <v>4.7244094488188976E-2</v>
      </c>
      <c r="G26" s="34">
        <f t="shared" si="0"/>
        <v>0.29658792650918636</v>
      </c>
      <c r="H26" s="34">
        <f t="shared" si="0"/>
        <v>0.62729658792650922</v>
      </c>
      <c r="J26" s="2">
        <v>8</v>
      </c>
      <c r="K26" s="3" t="s">
        <v>17</v>
      </c>
      <c r="L26" s="34">
        <f t="shared" si="1"/>
        <v>1.5915119363395226E-2</v>
      </c>
      <c r="M26" s="35">
        <f t="shared" si="2"/>
        <v>5.8355437665782495E-2</v>
      </c>
      <c r="N26" s="35">
        <f t="shared" si="3"/>
        <v>0.92572944297082227</v>
      </c>
    </row>
    <row r="27" spans="2:14" ht="15.75" thickBot="1">
      <c r="B27" s="2">
        <v>9</v>
      </c>
      <c r="C27" s="3" t="s">
        <v>18</v>
      </c>
      <c r="D27" s="34">
        <f t="shared" si="0"/>
        <v>2.368421052631579E-2</v>
      </c>
      <c r="E27" s="34">
        <f t="shared" si="0"/>
        <v>1.5789473684210527E-2</v>
      </c>
      <c r="F27" s="34">
        <f t="shared" si="0"/>
        <v>4.736842105263158E-2</v>
      </c>
      <c r="G27" s="34">
        <f t="shared" si="0"/>
        <v>0.32894736842105265</v>
      </c>
      <c r="H27" s="34">
        <f t="shared" si="0"/>
        <v>0.58421052631578951</v>
      </c>
      <c r="J27" s="2">
        <v>9</v>
      </c>
      <c r="K27" s="3" t="s">
        <v>18</v>
      </c>
      <c r="L27" s="34">
        <f t="shared" si="1"/>
        <v>3.6649214659685861E-2</v>
      </c>
      <c r="M27" s="35">
        <f t="shared" si="2"/>
        <v>8.3769633507853408E-2</v>
      </c>
      <c r="N27" s="35">
        <f t="shared" si="3"/>
        <v>0.87958115183246077</v>
      </c>
    </row>
    <row r="28" spans="2:14" ht="15.75" thickBot="1">
      <c r="B28" s="2">
        <v>10</v>
      </c>
      <c r="C28" s="3" t="s">
        <v>19</v>
      </c>
      <c r="D28" s="34">
        <f t="shared" si="0"/>
        <v>1.3054830287206266E-2</v>
      </c>
      <c r="E28" s="34">
        <f t="shared" si="0"/>
        <v>7.832898172323759E-3</v>
      </c>
      <c r="F28" s="34">
        <f t="shared" si="0"/>
        <v>2.0887728459530026E-2</v>
      </c>
      <c r="G28" s="34">
        <f t="shared" si="0"/>
        <v>0.1566579634464752</v>
      </c>
      <c r="H28" s="34">
        <f t="shared" si="0"/>
        <v>0.80156657963446476</v>
      </c>
      <c r="J28" s="2">
        <v>10</v>
      </c>
      <c r="K28" s="3" t="s">
        <v>19</v>
      </c>
      <c r="L28" s="34">
        <f t="shared" si="1"/>
        <v>2.6178010471204188E-2</v>
      </c>
      <c r="M28" s="35">
        <f t="shared" si="2"/>
        <v>2.6178010471204188E-2</v>
      </c>
      <c r="N28" s="35">
        <f t="shared" si="3"/>
        <v>0.94764397905759157</v>
      </c>
    </row>
    <row r="29" spans="2:14" ht="15.75" thickBot="1">
      <c r="B29" s="8">
        <v>11</v>
      </c>
      <c r="C29" s="9" t="s">
        <v>20</v>
      </c>
      <c r="D29" s="34">
        <f t="shared" si="0"/>
        <v>1.5706806282722512E-2</v>
      </c>
      <c r="E29" s="34">
        <f t="shared" si="0"/>
        <v>5.235602094240838E-3</v>
      </c>
      <c r="F29" s="34">
        <f t="shared" si="0"/>
        <v>3.6649214659685861E-2</v>
      </c>
      <c r="G29" s="34">
        <f t="shared" si="0"/>
        <v>0.22251308900523561</v>
      </c>
      <c r="H29" s="34">
        <f t="shared" si="0"/>
        <v>0.71989528795811519</v>
      </c>
      <c r="J29" s="8">
        <v>11</v>
      </c>
      <c r="K29" s="9" t="s">
        <v>20</v>
      </c>
      <c r="L29" s="34">
        <f t="shared" si="1"/>
        <v>2.6246719160104987E-2</v>
      </c>
      <c r="M29" s="35">
        <f t="shared" si="2"/>
        <v>6.0367454068241469E-2</v>
      </c>
      <c r="N29" s="35">
        <f t="shared" si="3"/>
        <v>0.91338582677165359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0.85042193271605404</v>
      </c>
      <c r="E31" s="17">
        <f>STDEV(E19:F29)*100</f>
        <v>3.1811574620213898</v>
      </c>
      <c r="F31" s="17">
        <f>STDEV(F19:G29)*100</f>
        <v>15.157178509150224</v>
      </c>
      <c r="G31" s="17">
        <f>STDEV(G19:H29)*100</f>
        <v>16.728367644330017</v>
      </c>
      <c r="H31" s="18">
        <f>STDEV(H19:I29)*100</f>
        <v>12.332259924212666</v>
      </c>
      <c r="K31" s="16" t="s">
        <v>22</v>
      </c>
      <c r="L31" s="17">
        <f>STDEV(L19:M29)*100</f>
        <v>2.6857185570696496</v>
      </c>
      <c r="M31" s="17">
        <f>STDEV(M19:N29)*100</f>
        <v>43.577594666524334</v>
      </c>
      <c r="N31" s="18">
        <f>STDEV(N19:O29)*100</f>
        <v>4.0415470947807179</v>
      </c>
    </row>
    <row r="32" spans="2:14" ht="15.75" thickBot="1">
      <c r="C32" s="16" t="s">
        <v>23</v>
      </c>
      <c r="D32" s="17">
        <f>VAR(D19:E29)*10000</f>
        <v>0.72321746364450878</v>
      </c>
      <c r="E32" s="17">
        <f>VAR(E19:F29)*10000</f>
        <v>10.119762798174367</v>
      </c>
      <c r="F32" s="17">
        <f>VAR(F19:G29)*10000</f>
        <v>229.74006035824536</v>
      </c>
      <c r="G32" s="17">
        <f>VAR(G19:H29)*10000</f>
        <v>279.83828404386736</v>
      </c>
      <c r="H32" s="18">
        <f>VAR(H19:I29)*10000</f>
        <v>152.08463483834177</v>
      </c>
      <c r="K32" s="16" t="s">
        <v>23</v>
      </c>
      <c r="L32" s="17">
        <f>VAR(L19:M29)*10000</f>
        <v>7.2130841677882795</v>
      </c>
      <c r="M32" s="17">
        <f>VAR(M19:N29)*10000</f>
        <v>1899.0067569198898</v>
      </c>
      <c r="N32" s="18">
        <f>VAR(N19:O29)*10000</f>
        <v>16.334102919330462</v>
      </c>
    </row>
    <row r="33" spans="3:14" ht="15.75" thickBot="1">
      <c r="C33" s="16" t="s">
        <v>24</v>
      </c>
      <c r="D33" s="38">
        <f>AVERAGE(D19:E29)</f>
        <v>1.5922797740221758E-2</v>
      </c>
      <c r="E33" s="38">
        <f>AVERAGE(E19:F29)</f>
        <v>3.65398496460317E-2</v>
      </c>
      <c r="F33" s="38">
        <f>AVERAGE(F19:G29)</f>
        <v>0.19339785242468838</v>
      </c>
      <c r="G33" s="38">
        <f>AVERAGE(G19:H29)</f>
        <v>0.45424065469765923</v>
      </c>
      <c r="H33" s="39">
        <f>AVERAGE(H19:I29)</f>
        <v>0.58135869967017983</v>
      </c>
      <c r="K33" s="16" t="s">
        <v>24</v>
      </c>
      <c r="L33" s="38">
        <f>AVERAGE(L19:M29)</f>
        <v>4.5759345302340798E-2</v>
      </c>
      <c r="M33" s="38">
        <f>AVERAGE(M19:N29)</f>
        <v>0.48407720225977829</v>
      </c>
      <c r="N33" s="39">
        <f>AVERAGE(N19:O29)</f>
        <v>0.90848130939531835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&amp;RMAIS DE 39 ANOS DE IDADE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3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B&amp;RMAIS DE 39 ANOS DE IDADE</oddHeader>
    <oddFooter>&amp;L&amp;F&amp;C&amp;A&amp;R&amp;P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1496062992125984" right="0.31496062992125984" top="0.74803149606299213" bottom="0.55118110236220474" header="0.51181102362204722" footer="0.31496062992125984"/>
  <pageSetup paperSize="9" scale="49" orientation="landscape" r:id="rId1"/>
  <headerFooter>
    <oddHeader>&amp;LPARTE B&amp;RMAIS DE 39 ANOS DE IDADE</oddHeader>
    <oddFooter>&amp;L&amp;F&amp;C&amp;A&amp;R&amp;P</oddFooter>
  </headerFooter>
  <drawing r:id="rId2"/>
</worksheet>
</file>

<file path=xl/worksheets/sheet3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N47"/>
  <sheetViews>
    <sheetView workbookViewId="0">
      <selection activeCell="A2" sqref="A2"/>
    </sheetView>
  </sheetViews>
  <sheetFormatPr defaultRowHeight="15"/>
  <sheetData>
    <row r="47" spans="14:14">
      <c r="N47" s="30"/>
    </row>
  </sheetData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B&amp;RMAIS DE 39 ANOS DE IDADE</oddHeader>
    <oddFooter>&amp;L&amp;F&amp;C&amp;A&amp;R&amp;P</oddFooter>
  </headerFooter>
  <drawing r:id="rId2"/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B&amp;RMAIS DE 39 ANOS DE IDADE</oddHeader>
    <oddFooter>&amp;L&amp;F&amp;C&amp;A&amp;R&amp;P</oddFooter>
  </headerFooter>
  <drawing r:id="rId2"/>
</worksheet>
</file>

<file path=xl/worksheets/sheet37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B&amp;RMAIS DE 39 ANOS DE IDADE</oddHeader>
    <oddFooter>&amp;L&amp;F&amp;C&amp;A&amp;R&amp;P</oddFooter>
  </headerFooter>
  <drawing r:id="rId2"/>
</worksheet>
</file>

<file path=xl/worksheets/sheet38.xml><?xml version="1.0" encoding="utf-8"?>
<worksheet xmlns="http://schemas.openxmlformats.org/spreadsheetml/2006/main" xmlns:r="http://schemas.openxmlformats.org/officeDocument/2006/relationships">
  <sheetPr>
    <tabColor theme="3" tint="-0.499984740745262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1</v>
      </c>
      <c r="E4" s="4">
        <v>1</v>
      </c>
      <c r="F4" s="4">
        <v>18</v>
      </c>
      <c r="G4" s="4">
        <v>207</v>
      </c>
      <c r="H4" s="5">
        <v>201</v>
      </c>
      <c r="J4" s="2">
        <v>1</v>
      </c>
      <c r="K4" s="3" t="s">
        <v>10</v>
      </c>
      <c r="L4" s="6">
        <v>2</v>
      </c>
      <c r="M4" s="6">
        <v>18</v>
      </c>
      <c r="N4" s="7">
        <v>408</v>
      </c>
    </row>
    <row r="5" spans="1:14" ht="15.75" thickBot="1">
      <c r="B5" s="2">
        <v>2</v>
      </c>
      <c r="C5" s="3" t="s">
        <v>11</v>
      </c>
      <c r="D5" s="4">
        <v>1</v>
      </c>
      <c r="E5" s="4">
        <v>5</v>
      </c>
      <c r="F5" s="4">
        <v>11</v>
      </c>
      <c r="G5" s="4">
        <v>88</v>
      </c>
      <c r="H5" s="5">
        <v>324</v>
      </c>
      <c r="J5" s="2">
        <v>2</v>
      </c>
      <c r="K5" s="3" t="s">
        <v>11</v>
      </c>
      <c r="L5" s="6">
        <v>6</v>
      </c>
      <c r="M5" s="6">
        <v>11</v>
      </c>
      <c r="N5" s="7">
        <v>412</v>
      </c>
    </row>
    <row r="6" spans="1:14" ht="15.75" thickBot="1">
      <c r="B6" s="2">
        <v>3</v>
      </c>
      <c r="C6" s="3" t="s">
        <v>12</v>
      </c>
      <c r="D6" s="4">
        <v>2</v>
      </c>
      <c r="E6" s="4">
        <v>4</v>
      </c>
      <c r="F6" s="4">
        <v>28</v>
      </c>
      <c r="G6" s="4">
        <v>185</v>
      </c>
      <c r="H6" s="5">
        <v>209</v>
      </c>
      <c r="J6" s="2">
        <v>3</v>
      </c>
      <c r="K6" s="3" t="s">
        <v>12</v>
      </c>
      <c r="L6" s="6">
        <v>6</v>
      </c>
      <c r="M6" s="6">
        <v>28</v>
      </c>
      <c r="N6" s="7">
        <v>394</v>
      </c>
    </row>
    <row r="7" spans="1:14" ht="15.75" thickBot="1">
      <c r="B7" s="2">
        <v>4</v>
      </c>
      <c r="C7" s="3" t="s">
        <v>13</v>
      </c>
      <c r="D7" s="4">
        <v>0</v>
      </c>
      <c r="E7" s="4">
        <v>3</v>
      </c>
      <c r="F7" s="4">
        <v>16</v>
      </c>
      <c r="G7" s="4">
        <v>108</v>
      </c>
      <c r="H7" s="5">
        <v>303</v>
      </c>
      <c r="J7" s="2">
        <v>4</v>
      </c>
      <c r="K7" s="3" t="s">
        <v>13</v>
      </c>
      <c r="L7" s="6">
        <v>3</v>
      </c>
      <c r="M7" s="6">
        <v>16</v>
      </c>
      <c r="N7" s="7">
        <v>411</v>
      </c>
    </row>
    <row r="8" spans="1:14" ht="15.75" thickBot="1">
      <c r="B8" s="2">
        <v>5</v>
      </c>
      <c r="C8" s="3" t="s">
        <v>14</v>
      </c>
      <c r="D8" s="4">
        <v>0</v>
      </c>
      <c r="E8" s="4">
        <v>3</v>
      </c>
      <c r="F8" s="4">
        <v>42</v>
      </c>
      <c r="G8" s="4">
        <v>217</v>
      </c>
      <c r="H8" s="5">
        <v>166</v>
      </c>
      <c r="J8" s="2">
        <v>5</v>
      </c>
      <c r="K8" s="3" t="s">
        <v>14</v>
      </c>
      <c r="L8" s="6">
        <v>3</v>
      </c>
      <c r="M8" s="6">
        <v>42</v>
      </c>
      <c r="N8" s="7">
        <v>383</v>
      </c>
    </row>
    <row r="9" spans="1:14" ht="15.75" thickBot="1">
      <c r="B9" s="2">
        <v>6</v>
      </c>
      <c r="C9" s="3" t="s">
        <v>15</v>
      </c>
      <c r="D9" s="4">
        <v>6</v>
      </c>
      <c r="E9" s="4">
        <v>5</v>
      </c>
      <c r="F9" s="4">
        <v>19</v>
      </c>
      <c r="G9" s="4">
        <v>109</v>
      </c>
      <c r="H9" s="5">
        <v>288</v>
      </c>
      <c r="J9" s="2">
        <v>6</v>
      </c>
      <c r="K9" s="3" t="s">
        <v>15</v>
      </c>
      <c r="L9" s="6">
        <v>11</v>
      </c>
      <c r="M9" s="6">
        <v>19</v>
      </c>
      <c r="N9" s="7">
        <v>397</v>
      </c>
    </row>
    <row r="10" spans="1:14" ht="15.75" thickBot="1">
      <c r="B10" s="2">
        <v>7</v>
      </c>
      <c r="C10" s="3" t="s">
        <v>16</v>
      </c>
      <c r="D10" s="4">
        <v>6</v>
      </c>
      <c r="E10" s="4">
        <v>5</v>
      </c>
      <c r="F10" s="4">
        <v>57</v>
      </c>
      <c r="G10" s="4">
        <v>184</v>
      </c>
      <c r="H10" s="5">
        <v>172</v>
      </c>
      <c r="J10" s="2">
        <v>7</v>
      </c>
      <c r="K10" s="3" t="s">
        <v>16</v>
      </c>
      <c r="L10" s="6">
        <v>11</v>
      </c>
      <c r="M10" s="6">
        <v>57</v>
      </c>
      <c r="N10" s="7">
        <v>356</v>
      </c>
    </row>
    <row r="11" spans="1:14" ht="15.75" thickBot="1">
      <c r="B11" s="2">
        <v>8</v>
      </c>
      <c r="C11" s="3" t="s">
        <v>17</v>
      </c>
      <c r="D11" s="4">
        <v>0</v>
      </c>
      <c r="E11" s="4">
        <v>2</v>
      </c>
      <c r="F11" s="4">
        <v>22</v>
      </c>
      <c r="G11" s="4">
        <v>152</v>
      </c>
      <c r="H11" s="5">
        <v>252</v>
      </c>
      <c r="J11" s="2">
        <v>8</v>
      </c>
      <c r="K11" s="3" t="s">
        <v>17</v>
      </c>
      <c r="L11" s="6">
        <v>2</v>
      </c>
      <c r="M11" s="6">
        <v>22</v>
      </c>
      <c r="N11" s="7">
        <v>404</v>
      </c>
    </row>
    <row r="12" spans="1:14" ht="15.75" thickBot="1">
      <c r="B12" s="2">
        <v>9</v>
      </c>
      <c r="C12" s="3" t="s">
        <v>18</v>
      </c>
      <c r="D12" s="4">
        <v>3</v>
      </c>
      <c r="E12" s="4">
        <v>4</v>
      </c>
      <c r="F12" s="4">
        <v>15</v>
      </c>
      <c r="G12" s="4">
        <v>144</v>
      </c>
      <c r="H12" s="5">
        <v>260</v>
      </c>
      <c r="J12" s="2">
        <v>9</v>
      </c>
      <c r="K12" s="3" t="s">
        <v>18</v>
      </c>
      <c r="L12" s="6">
        <v>7</v>
      </c>
      <c r="M12" s="6">
        <v>15</v>
      </c>
      <c r="N12" s="7">
        <v>404</v>
      </c>
    </row>
    <row r="13" spans="1:14" ht="15.75" thickBot="1">
      <c r="B13" s="2">
        <v>10</v>
      </c>
      <c r="C13" s="3" t="s">
        <v>19</v>
      </c>
      <c r="D13" s="4">
        <v>1</v>
      </c>
      <c r="E13" s="4">
        <v>1</v>
      </c>
      <c r="F13" s="4">
        <v>13</v>
      </c>
      <c r="G13" s="4">
        <v>75</v>
      </c>
      <c r="H13" s="5">
        <v>339</v>
      </c>
      <c r="J13" s="2">
        <v>10</v>
      </c>
      <c r="K13" s="3" t="s">
        <v>19</v>
      </c>
      <c r="L13" s="6">
        <v>2</v>
      </c>
      <c r="M13" s="6">
        <v>13</v>
      </c>
      <c r="N13" s="7">
        <v>414</v>
      </c>
    </row>
    <row r="14" spans="1:14" ht="15.75" thickBot="1">
      <c r="B14" s="8">
        <v>11</v>
      </c>
      <c r="C14" s="9" t="s">
        <v>20</v>
      </c>
      <c r="D14" s="10">
        <v>2</v>
      </c>
      <c r="E14" s="10">
        <v>1</v>
      </c>
      <c r="F14" s="10">
        <v>11</v>
      </c>
      <c r="G14" s="10">
        <v>99</v>
      </c>
      <c r="H14" s="11">
        <v>317</v>
      </c>
      <c r="J14" s="8">
        <v>11</v>
      </c>
      <c r="K14" s="9" t="s">
        <v>20</v>
      </c>
      <c r="L14" s="6">
        <v>3</v>
      </c>
      <c r="M14" s="23">
        <v>11</v>
      </c>
      <c r="N14" s="7">
        <v>416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f t="shared" ref="D19:H29" si="0">SUM(D4/SUM($D4:$H4))</f>
        <v>2.3364485981308409E-3</v>
      </c>
      <c r="E19" s="34">
        <f t="shared" si="0"/>
        <v>2.3364485981308409E-3</v>
      </c>
      <c r="F19" s="34">
        <f t="shared" si="0"/>
        <v>4.2056074766355138E-2</v>
      </c>
      <c r="G19" s="34">
        <f t="shared" si="0"/>
        <v>0.48364485981308414</v>
      </c>
      <c r="H19" s="34">
        <f t="shared" si="0"/>
        <v>0.46962616822429909</v>
      </c>
      <c r="J19" s="2">
        <v>1</v>
      </c>
      <c r="K19" s="3" t="s">
        <v>10</v>
      </c>
      <c r="L19" s="34">
        <f t="shared" ref="L19:N29" si="1">SUM(L4/SUM($L4:$N4))</f>
        <v>4.6728971962616819E-3</v>
      </c>
      <c r="M19" s="35">
        <f t="shared" si="1"/>
        <v>4.2056074766355138E-2</v>
      </c>
      <c r="N19" s="35">
        <f t="shared" si="1"/>
        <v>0.95327102803738317</v>
      </c>
    </row>
    <row r="20" spans="2:14" ht="15.75" thickBot="1">
      <c r="B20" s="2">
        <v>2</v>
      </c>
      <c r="C20" s="3" t="s">
        <v>11</v>
      </c>
      <c r="D20" s="34">
        <f t="shared" si="0"/>
        <v>2.331002331002331E-3</v>
      </c>
      <c r="E20" s="34">
        <f t="shared" si="0"/>
        <v>1.1655011655011656E-2</v>
      </c>
      <c r="F20" s="34">
        <f t="shared" si="0"/>
        <v>2.564102564102564E-2</v>
      </c>
      <c r="G20" s="34">
        <f t="shared" si="0"/>
        <v>0.20512820512820512</v>
      </c>
      <c r="H20" s="34">
        <f t="shared" si="0"/>
        <v>0.75524475524475521</v>
      </c>
      <c r="J20" s="2">
        <v>2</v>
      </c>
      <c r="K20" s="3" t="s">
        <v>11</v>
      </c>
      <c r="L20" s="34">
        <f t="shared" si="1"/>
        <v>1.3986013986013986E-2</v>
      </c>
      <c r="M20" s="35">
        <f t="shared" si="1"/>
        <v>2.564102564102564E-2</v>
      </c>
      <c r="N20" s="35">
        <f t="shared" si="1"/>
        <v>0.96037296037296038</v>
      </c>
    </row>
    <row r="21" spans="2:14" ht="15.75" thickBot="1">
      <c r="B21" s="2">
        <v>3</v>
      </c>
      <c r="C21" s="3" t="s">
        <v>12</v>
      </c>
      <c r="D21" s="34">
        <f t="shared" si="0"/>
        <v>4.6728971962616819E-3</v>
      </c>
      <c r="E21" s="34">
        <f t="shared" si="0"/>
        <v>9.3457943925233638E-3</v>
      </c>
      <c r="F21" s="34">
        <f t="shared" si="0"/>
        <v>6.5420560747663545E-2</v>
      </c>
      <c r="G21" s="34">
        <f t="shared" si="0"/>
        <v>0.43224299065420563</v>
      </c>
      <c r="H21" s="34">
        <f t="shared" si="0"/>
        <v>0.48831775700934582</v>
      </c>
      <c r="J21" s="2">
        <v>3</v>
      </c>
      <c r="K21" s="3" t="s">
        <v>12</v>
      </c>
      <c r="L21" s="34">
        <f t="shared" si="1"/>
        <v>1.4018691588785047E-2</v>
      </c>
      <c r="M21" s="35">
        <f t="shared" si="1"/>
        <v>6.5420560747663545E-2</v>
      </c>
      <c r="N21" s="35">
        <f t="shared" si="1"/>
        <v>0.92056074766355145</v>
      </c>
    </row>
    <row r="22" spans="2:14" ht="15.75" thickBot="1">
      <c r="B22" s="2">
        <v>4</v>
      </c>
      <c r="C22" s="3" t="s">
        <v>13</v>
      </c>
      <c r="D22" s="34">
        <f t="shared" si="0"/>
        <v>0</v>
      </c>
      <c r="E22" s="34">
        <f t="shared" si="0"/>
        <v>6.9767441860465115E-3</v>
      </c>
      <c r="F22" s="34">
        <f t="shared" si="0"/>
        <v>3.7209302325581395E-2</v>
      </c>
      <c r="G22" s="34">
        <f t="shared" si="0"/>
        <v>0.25116279069767444</v>
      </c>
      <c r="H22" s="34">
        <f t="shared" si="0"/>
        <v>0.70465116279069773</v>
      </c>
      <c r="J22" s="2">
        <v>4</v>
      </c>
      <c r="K22" s="3" t="s">
        <v>13</v>
      </c>
      <c r="L22" s="34">
        <f t="shared" si="1"/>
        <v>6.9767441860465115E-3</v>
      </c>
      <c r="M22" s="35">
        <f t="shared" si="1"/>
        <v>3.7209302325581395E-2</v>
      </c>
      <c r="N22" s="35">
        <f t="shared" si="1"/>
        <v>0.95581395348837206</v>
      </c>
    </row>
    <row r="23" spans="2:14" ht="15.75" thickBot="1">
      <c r="B23" s="2">
        <v>5</v>
      </c>
      <c r="C23" s="3" t="s">
        <v>14</v>
      </c>
      <c r="D23" s="34">
        <f t="shared" si="0"/>
        <v>0</v>
      </c>
      <c r="E23" s="34">
        <f t="shared" si="0"/>
        <v>7.0093457943925233E-3</v>
      </c>
      <c r="F23" s="34">
        <f t="shared" si="0"/>
        <v>9.8130841121495324E-2</v>
      </c>
      <c r="G23" s="34">
        <f t="shared" si="0"/>
        <v>0.5070093457943925</v>
      </c>
      <c r="H23" s="34">
        <f t="shared" si="0"/>
        <v>0.38785046728971961</v>
      </c>
      <c r="J23" s="2">
        <v>5</v>
      </c>
      <c r="K23" s="3" t="s">
        <v>14</v>
      </c>
      <c r="L23" s="34">
        <f t="shared" si="1"/>
        <v>7.0093457943925233E-3</v>
      </c>
      <c r="M23" s="35">
        <f t="shared" si="1"/>
        <v>9.8130841121495324E-2</v>
      </c>
      <c r="N23" s="35">
        <f t="shared" si="1"/>
        <v>0.89485981308411211</v>
      </c>
    </row>
    <row r="24" spans="2:14" ht="15.75" thickBot="1">
      <c r="B24" s="2">
        <v>6</v>
      </c>
      <c r="C24" s="3" t="s">
        <v>15</v>
      </c>
      <c r="D24" s="34">
        <f t="shared" si="0"/>
        <v>1.405152224824356E-2</v>
      </c>
      <c r="E24" s="34">
        <f t="shared" si="0"/>
        <v>1.1709601873536301E-2</v>
      </c>
      <c r="F24" s="34">
        <f t="shared" si="0"/>
        <v>4.449648711943794E-2</v>
      </c>
      <c r="G24" s="34">
        <f t="shared" si="0"/>
        <v>0.25526932084309134</v>
      </c>
      <c r="H24" s="34">
        <f t="shared" si="0"/>
        <v>0.67447306791569084</v>
      </c>
      <c r="J24" s="2">
        <v>6</v>
      </c>
      <c r="K24" s="3" t="s">
        <v>15</v>
      </c>
      <c r="L24" s="34">
        <f t="shared" si="1"/>
        <v>2.576112412177986E-2</v>
      </c>
      <c r="M24" s="35">
        <f t="shared" si="1"/>
        <v>4.449648711943794E-2</v>
      </c>
      <c r="N24" s="35">
        <f t="shared" si="1"/>
        <v>0.92974238875878223</v>
      </c>
    </row>
    <row r="25" spans="2:14" ht="15.75" thickBot="1">
      <c r="B25" s="2">
        <v>7</v>
      </c>
      <c r="C25" s="3" t="s">
        <v>16</v>
      </c>
      <c r="D25" s="34">
        <f t="shared" si="0"/>
        <v>1.4150943396226415E-2</v>
      </c>
      <c r="E25" s="34">
        <f t="shared" si="0"/>
        <v>1.179245283018868E-2</v>
      </c>
      <c r="F25" s="34">
        <f t="shared" si="0"/>
        <v>0.13443396226415094</v>
      </c>
      <c r="G25" s="34">
        <f t="shared" si="0"/>
        <v>0.43396226415094341</v>
      </c>
      <c r="H25" s="34">
        <f t="shared" si="0"/>
        <v>0.40566037735849059</v>
      </c>
      <c r="J25" s="2">
        <v>7</v>
      </c>
      <c r="K25" s="3" t="s">
        <v>16</v>
      </c>
      <c r="L25" s="34">
        <f t="shared" si="1"/>
        <v>2.5943396226415096E-2</v>
      </c>
      <c r="M25" s="35">
        <f t="shared" si="1"/>
        <v>0.13443396226415094</v>
      </c>
      <c r="N25" s="35">
        <f t="shared" si="1"/>
        <v>0.839622641509434</v>
      </c>
    </row>
    <row r="26" spans="2:14" ht="15.75" thickBot="1">
      <c r="B26" s="2">
        <v>8</v>
      </c>
      <c r="C26" s="3" t="s">
        <v>17</v>
      </c>
      <c r="D26" s="34">
        <f t="shared" si="0"/>
        <v>0</v>
      </c>
      <c r="E26" s="34">
        <f t="shared" si="0"/>
        <v>4.6728971962616819E-3</v>
      </c>
      <c r="F26" s="34">
        <f t="shared" si="0"/>
        <v>5.1401869158878503E-2</v>
      </c>
      <c r="G26" s="34">
        <f t="shared" si="0"/>
        <v>0.35514018691588783</v>
      </c>
      <c r="H26" s="34">
        <f t="shared" si="0"/>
        <v>0.58878504672897192</v>
      </c>
      <c r="J26" s="2">
        <v>8</v>
      </c>
      <c r="K26" s="3" t="s">
        <v>17</v>
      </c>
      <c r="L26" s="34">
        <f t="shared" si="1"/>
        <v>4.6728971962616819E-3</v>
      </c>
      <c r="M26" s="35">
        <f t="shared" si="1"/>
        <v>5.1401869158878503E-2</v>
      </c>
      <c r="N26" s="35">
        <f t="shared" si="1"/>
        <v>0.94392523364485981</v>
      </c>
    </row>
    <row r="27" spans="2:14" ht="15.75" thickBot="1">
      <c r="B27" s="2">
        <v>9</v>
      </c>
      <c r="C27" s="3" t="s">
        <v>18</v>
      </c>
      <c r="D27" s="34">
        <f t="shared" si="0"/>
        <v>7.0422535211267607E-3</v>
      </c>
      <c r="E27" s="34">
        <f t="shared" si="0"/>
        <v>9.3896713615023476E-3</v>
      </c>
      <c r="F27" s="34">
        <f t="shared" si="0"/>
        <v>3.5211267605633804E-2</v>
      </c>
      <c r="G27" s="34">
        <f t="shared" si="0"/>
        <v>0.3380281690140845</v>
      </c>
      <c r="H27" s="34">
        <f t="shared" si="0"/>
        <v>0.61032863849765262</v>
      </c>
      <c r="J27" s="2">
        <v>9</v>
      </c>
      <c r="K27" s="3" t="s">
        <v>18</v>
      </c>
      <c r="L27" s="34">
        <f t="shared" si="1"/>
        <v>1.6431924882629109E-2</v>
      </c>
      <c r="M27" s="35">
        <f t="shared" si="1"/>
        <v>3.5211267605633804E-2</v>
      </c>
      <c r="N27" s="35">
        <f t="shared" si="1"/>
        <v>0.94835680751173712</v>
      </c>
    </row>
    <row r="28" spans="2:14" ht="15.75" thickBot="1">
      <c r="B28" s="2">
        <v>10</v>
      </c>
      <c r="C28" s="3" t="s">
        <v>19</v>
      </c>
      <c r="D28" s="34">
        <f t="shared" si="0"/>
        <v>2.331002331002331E-3</v>
      </c>
      <c r="E28" s="34">
        <f t="shared" si="0"/>
        <v>2.331002331002331E-3</v>
      </c>
      <c r="F28" s="34">
        <f t="shared" si="0"/>
        <v>3.0303030303030304E-2</v>
      </c>
      <c r="G28" s="34">
        <f t="shared" si="0"/>
        <v>0.17482517482517482</v>
      </c>
      <c r="H28" s="34">
        <f t="shared" si="0"/>
        <v>0.79020979020979021</v>
      </c>
      <c r="J28" s="2">
        <v>10</v>
      </c>
      <c r="K28" s="3" t="s">
        <v>19</v>
      </c>
      <c r="L28" s="34">
        <f t="shared" si="1"/>
        <v>4.662004662004662E-3</v>
      </c>
      <c r="M28" s="35">
        <f t="shared" si="1"/>
        <v>3.0303030303030304E-2</v>
      </c>
      <c r="N28" s="35">
        <f t="shared" si="1"/>
        <v>0.965034965034965</v>
      </c>
    </row>
    <row r="29" spans="2:14" ht="15.75" thickBot="1">
      <c r="B29" s="8">
        <v>11</v>
      </c>
      <c r="C29" s="9" t="s">
        <v>20</v>
      </c>
      <c r="D29" s="34">
        <f t="shared" si="0"/>
        <v>4.6511627906976744E-3</v>
      </c>
      <c r="E29" s="34">
        <f t="shared" si="0"/>
        <v>2.3255813953488372E-3</v>
      </c>
      <c r="F29" s="34">
        <f t="shared" si="0"/>
        <v>2.5581395348837209E-2</v>
      </c>
      <c r="G29" s="34">
        <f t="shared" si="0"/>
        <v>0.23023255813953489</v>
      </c>
      <c r="H29" s="34">
        <f t="shared" si="0"/>
        <v>0.73720930232558135</v>
      </c>
      <c r="J29" s="8">
        <v>11</v>
      </c>
      <c r="K29" s="9" t="s">
        <v>20</v>
      </c>
      <c r="L29" s="34">
        <f t="shared" si="1"/>
        <v>6.9767441860465115E-3</v>
      </c>
      <c r="M29" s="35">
        <f t="shared" si="1"/>
        <v>2.5581395348837209E-2</v>
      </c>
      <c r="N29" s="35">
        <f t="shared" si="1"/>
        <v>0.96744186046511627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0.46248527812410767</v>
      </c>
      <c r="E31" s="17">
        <f>STDEV(E19:F29)*100</f>
        <v>3.3509713024033756</v>
      </c>
      <c r="F31" s="17">
        <f>STDEV(F19:G29)*100</f>
        <v>16.620244998111179</v>
      </c>
      <c r="G31" s="17">
        <f>STDEV(G19:H29)*100</f>
        <v>18.780549510333909</v>
      </c>
      <c r="H31" s="18">
        <f>STDEV(H19:I29)*100</f>
        <v>14.424608932237415</v>
      </c>
      <c r="K31" s="16" t="s">
        <v>22</v>
      </c>
      <c r="L31" s="17">
        <f>STDEV(L19:M29)*100</f>
        <v>3.2226178241768952</v>
      </c>
      <c r="M31" s="17">
        <f>STDEV(M19:N29)*100</f>
        <v>45.21580472428883</v>
      </c>
      <c r="N31" s="18">
        <f>STDEV(N19:O29)*100</f>
        <v>3.816335319812775</v>
      </c>
    </row>
    <row r="32" spans="2:14" ht="15.75" thickBot="1">
      <c r="C32" s="16" t="s">
        <v>23</v>
      </c>
      <c r="D32" s="17">
        <f>VAR(D19:E29)*10000</f>
        <v>0.21389263248153326</v>
      </c>
      <c r="E32" s="17">
        <f>VAR(E19:F29)*10000</f>
        <v>11.229008669530975</v>
      </c>
      <c r="F32" s="17">
        <f>VAR(F19:G29)*10000</f>
        <v>276.23254379723966</v>
      </c>
      <c r="G32" s="17">
        <f>VAR(G19:H29)*10000</f>
        <v>352.70903991010329</v>
      </c>
      <c r="H32" s="18">
        <f>VAR(H19:I29)*10000</f>
        <v>208.06934284798339</v>
      </c>
      <c r="K32" s="16" t="s">
        <v>23</v>
      </c>
      <c r="L32" s="17">
        <f>VAR(L19:M29)*10000</f>
        <v>10.385265640702629</v>
      </c>
      <c r="M32" s="17">
        <f>VAR(M19:N29)*10000</f>
        <v>2044.4689968650205</v>
      </c>
      <c r="N32" s="18">
        <f>VAR(N19:O29)*10000</f>
        <v>14.564415273250475</v>
      </c>
    </row>
    <row r="33" spans="3:14" ht="15.75" thickBot="1">
      <c r="C33" s="16" t="s">
        <v>24</v>
      </c>
      <c r="D33" s="38">
        <f>AVERAGE(D19:E29)</f>
        <v>5.9596265466653033E-3</v>
      </c>
      <c r="E33" s="38">
        <f>AVERAGE(E19:F29)</f>
        <v>3.0428653091637947E-2</v>
      </c>
      <c r="F33" s="38">
        <f>AVERAGE(F19:G29)</f>
        <v>0.19347871283538035</v>
      </c>
      <c r="G33" s="38">
        <f>AVERAGE(G19:H29)</f>
        <v>0.46722738179869422</v>
      </c>
      <c r="H33" s="39">
        <f>AVERAGE(H19:I29)</f>
        <v>0.60112332123590861</v>
      </c>
      <c r="K33" s="16" t="s">
        <v>24</v>
      </c>
      <c r="L33" s="38">
        <f>AVERAGE(L19:M29)</f>
        <v>3.2772618201305739E-2</v>
      </c>
      <c r="M33" s="38">
        <f>AVERAGE(M19:N29)</f>
        <v>0.49404037345333479</v>
      </c>
      <c r="N33" s="39">
        <f>AVERAGE(N19:O29)</f>
        <v>0.93445476359738866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&amp;RMENOS DE 39 ANOS DE IDADE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39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B&amp;RMENOS DE 39 ANOS DE IDADE</oddHeader>
    <oddFooter>&amp;L&amp;F&amp;C&amp;A&amp;R&amp;P</oddFooter>
  </headerFooter>
  <drawing r:id="rId2"/>
</worksheet>
</file>

<file path=xl/worksheets/sheet40.xml><?xml version="1.0" encoding="utf-8"?>
<worksheet xmlns="http://schemas.openxmlformats.org/spreadsheetml/2006/main" xmlns:r="http://schemas.openxmlformats.org/officeDocument/2006/relationships">
  <sheetPr>
    <tabColor theme="3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1496062992125984" right="0.51181102362204722" top="0.74803149606299213" bottom="0.55118110236220474" header="0.51181102362204722" footer="0.31496062992125984"/>
  <pageSetup paperSize="9" scale="49" orientation="landscape" r:id="rId1"/>
  <headerFooter>
    <oddHeader>&amp;LPARTE B&amp;RMENOS DE 39 ANOS DE IDADE</oddHeader>
    <oddFooter>&amp;L&amp;F&amp;C&amp;A&amp;R&amp;P</oddFooter>
  </headerFooter>
  <drawing r:id="rId2"/>
</worksheet>
</file>

<file path=xl/worksheets/sheet41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B&amp;RMENOS DE 39 ANOS DE IDADE</oddHeader>
    <oddFooter>&amp;L&amp;F&amp;C&amp;A&amp;R&amp;P</oddFooter>
  </headerFooter>
  <drawing r:id="rId2"/>
</worksheet>
</file>

<file path=xl/worksheets/sheet42.xml><?xml version="1.0" encoding="utf-8"?>
<worksheet xmlns="http://schemas.openxmlformats.org/spreadsheetml/2006/main" xmlns:r="http://schemas.openxmlformats.org/officeDocument/2006/relationships">
  <sheetPr>
    <tabColor theme="3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B&amp;RMENOS DE 39 ANOS DE IDADE</oddHeader>
    <oddFooter>&amp;L&amp;F&amp;C&amp;A&amp;R&amp;P</oddFooter>
  </headerFooter>
  <drawing r:id="rId2"/>
</worksheet>
</file>

<file path=xl/worksheets/sheet43.xml><?xml version="1.0" encoding="utf-8"?>
<worksheet xmlns="http://schemas.openxmlformats.org/spreadsheetml/2006/main" xmlns:r="http://schemas.openxmlformats.org/officeDocument/2006/relationships">
  <sheetPr>
    <tabColor theme="3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B&amp;RMENOS DE 39 ANOS DE IDADE</oddHeader>
    <oddFooter>&amp;L&amp;F&amp;C&amp;A&amp;R&amp;P</oddFooter>
  </headerFooter>
  <drawing r:id="rId2"/>
</worksheet>
</file>

<file path=xl/worksheets/sheet44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 ht="15.75" thickBot="1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9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1">
        <v>1</v>
      </c>
      <c r="C4" s="3" t="s">
        <v>10</v>
      </c>
      <c r="D4" s="4">
        <v>3</v>
      </c>
      <c r="E4" s="4">
        <v>1</v>
      </c>
      <c r="F4" s="4">
        <v>13</v>
      </c>
      <c r="G4" s="4">
        <v>140</v>
      </c>
      <c r="H4" s="5">
        <v>128</v>
      </c>
      <c r="J4" s="2">
        <v>1</v>
      </c>
      <c r="K4" s="3" t="s">
        <v>10</v>
      </c>
      <c r="L4" s="6">
        <v>4</v>
      </c>
      <c r="M4" s="6">
        <v>13</v>
      </c>
      <c r="N4" s="7">
        <v>268</v>
      </c>
    </row>
    <row r="5" spans="1:14" ht="15.75" thickBot="1">
      <c r="B5" s="21">
        <v>2</v>
      </c>
      <c r="C5" s="3" t="s">
        <v>11</v>
      </c>
      <c r="D5" s="4">
        <v>1</v>
      </c>
      <c r="E5" s="4">
        <v>4</v>
      </c>
      <c r="F5" s="4">
        <v>5</v>
      </c>
      <c r="G5" s="4">
        <v>67</v>
      </c>
      <c r="H5" s="5">
        <v>209</v>
      </c>
      <c r="J5" s="2">
        <v>2</v>
      </c>
      <c r="K5" s="3" t="s">
        <v>11</v>
      </c>
      <c r="L5" s="6">
        <v>5</v>
      </c>
      <c r="M5" s="6">
        <v>5</v>
      </c>
      <c r="N5" s="7">
        <v>276</v>
      </c>
    </row>
    <row r="6" spans="1:14" ht="15.75" thickBot="1">
      <c r="B6" s="21">
        <v>3</v>
      </c>
      <c r="C6" s="3" t="s">
        <v>12</v>
      </c>
      <c r="D6" s="4">
        <v>1</v>
      </c>
      <c r="E6" s="4">
        <v>3</v>
      </c>
      <c r="F6" s="4">
        <v>22</v>
      </c>
      <c r="G6" s="4">
        <v>128</v>
      </c>
      <c r="H6" s="5">
        <v>132</v>
      </c>
      <c r="J6" s="2">
        <v>3</v>
      </c>
      <c r="K6" s="3" t="s">
        <v>12</v>
      </c>
      <c r="L6" s="6">
        <v>4</v>
      </c>
      <c r="M6" s="6">
        <v>22</v>
      </c>
      <c r="N6" s="7">
        <v>260</v>
      </c>
    </row>
    <row r="7" spans="1:14" ht="15.75" thickBot="1">
      <c r="B7" s="21">
        <v>4</v>
      </c>
      <c r="C7" s="3" t="s">
        <v>13</v>
      </c>
      <c r="D7" s="4">
        <v>0</v>
      </c>
      <c r="E7" s="4">
        <v>2</v>
      </c>
      <c r="F7" s="4">
        <v>14</v>
      </c>
      <c r="G7" s="4">
        <v>73</v>
      </c>
      <c r="H7" s="5">
        <v>195</v>
      </c>
      <c r="J7" s="2">
        <v>4</v>
      </c>
      <c r="K7" s="3" t="s">
        <v>13</v>
      </c>
      <c r="L7" s="6">
        <v>2</v>
      </c>
      <c r="M7" s="6">
        <v>14</v>
      </c>
      <c r="N7" s="7">
        <v>268</v>
      </c>
    </row>
    <row r="8" spans="1:14" ht="15.75" thickBot="1">
      <c r="B8" s="21">
        <v>5</v>
      </c>
      <c r="C8" s="3" t="s">
        <v>14</v>
      </c>
      <c r="D8" s="4">
        <v>1</v>
      </c>
      <c r="E8" s="4">
        <v>5</v>
      </c>
      <c r="F8" s="4">
        <v>38</v>
      </c>
      <c r="G8" s="4">
        <v>125</v>
      </c>
      <c r="H8" s="5">
        <v>117</v>
      </c>
      <c r="J8" s="2">
        <v>5</v>
      </c>
      <c r="K8" s="3" t="s">
        <v>14</v>
      </c>
      <c r="L8" s="6">
        <v>6</v>
      </c>
      <c r="M8" s="6">
        <v>38</v>
      </c>
      <c r="N8" s="7">
        <v>242</v>
      </c>
    </row>
    <row r="9" spans="1:14" ht="15.75" thickBot="1">
      <c r="B9" s="21">
        <v>6</v>
      </c>
      <c r="C9" s="3" t="s">
        <v>15</v>
      </c>
      <c r="D9" s="4">
        <v>5</v>
      </c>
      <c r="E9" s="4">
        <v>4</v>
      </c>
      <c r="F9" s="4">
        <v>15</v>
      </c>
      <c r="G9" s="4">
        <v>81</v>
      </c>
      <c r="H9" s="5">
        <v>180</v>
      </c>
      <c r="J9" s="2">
        <v>6</v>
      </c>
      <c r="K9" s="3" t="s">
        <v>15</v>
      </c>
      <c r="L9" s="6">
        <v>9</v>
      </c>
      <c r="M9" s="6">
        <v>15</v>
      </c>
      <c r="N9" s="7">
        <v>261</v>
      </c>
    </row>
    <row r="10" spans="1:14" ht="15.75" thickBot="1">
      <c r="B10" s="21">
        <v>7</v>
      </c>
      <c r="C10" s="3" t="s">
        <v>16</v>
      </c>
      <c r="D10" s="4">
        <v>5</v>
      </c>
      <c r="E10" s="4">
        <v>6</v>
      </c>
      <c r="F10" s="4">
        <v>34</v>
      </c>
      <c r="G10" s="4">
        <v>122</v>
      </c>
      <c r="H10" s="5">
        <v>115</v>
      </c>
      <c r="J10" s="2">
        <v>7</v>
      </c>
      <c r="K10" s="3" t="s">
        <v>16</v>
      </c>
      <c r="L10" s="6">
        <v>11</v>
      </c>
      <c r="M10" s="6">
        <v>34</v>
      </c>
      <c r="N10" s="7">
        <v>237</v>
      </c>
    </row>
    <row r="11" spans="1:14" ht="15.75" thickBot="1">
      <c r="B11" s="21">
        <v>8</v>
      </c>
      <c r="C11" s="3" t="s">
        <v>17</v>
      </c>
      <c r="D11" s="4">
        <v>1</v>
      </c>
      <c r="E11" s="4">
        <v>5</v>
      </c>
      <c r="F11" s="4">
        <v>12</v>
      </c>
      <c r="G11" s="4">
        <v>105</v>
      </c>
      <c r="H11" s="5">
        <v>163</v>
      </c>
      <c r="J11" s="2">
        <v>8</v>
      </c>
      <c r="K11" s="3" t="s">
        <v>17</v>
      </c>
      <c r="L11" s="6">
        <v>6</v>
      </c>
      <c r="M11" s="6">
        <v>12</v>
      </c>
      <c r="N11" s="7">
        <v>268</v>
      </c>
    </row>
    <row r="12" spans="1:14" ht="15.75" thickBot="1">
      <c r="B12" s="21">
        <v>9</v>
      </c>
      <c r="C12" s="3" t="s">
        <v>18</v>
      </c>
      <c r="D12" s="4">
        <v>3</v>
      </c>
      <c r="E12" s="4">
        <v>1</v>
      </c>
      <c r="F12" s="4">
        <v>9</v>
      </c>
      <c r="G12" s="4">
        <v>110</v>
      </c>
      <c r="H12" s="5">
        <v>163</v>
      </c>
      <c r="J12" s="2">
        <v>9</v>
      </c>
      <c r="K12" s="3" t="s">
        <v>18</v>
      </c>
      <c r="L12" s="6">
        <v>4</v>
      </c>
      <c r="M12" s="6">
        <v>9</v>
      </c>
      <c r="N12" s="7">
        <v>273</v>
      </c>
    </row>
    <row r="13" spans="1:14" ht="15.75" thickBot="1">
      <c r="B13" s="21">
        <v>10</v>
      </c>
      <c r="C13" s="3" t="s">
        <v>19</v>
      </c>
      <c r="D13" s="4">
        <v>0</v>
      </c>
      <c r="E13" s="4">
        <v>2</v>
      </c>
      <c r="F13" s="4">
        <v>4</v>
      </c>
      <c r="G13" s="4">
        <v>51</v>
      </c>
      <c r="H13" s="5">
        <v>229</v>
      </c>
      <c r="J13" s="2">
        <v>10</v>
      </c>
      <c r="K13" s="3" t="s">
        <v>19</v>
      </c>
      <c r="L13" s="6">
        <v>2</v>
      </c>
      <c r="M13" s="6">
        <v>4</v>
      </c>
      <c r="N13" s="7">
        <v>280</v>
      </c>
    </row>
    <row r="14" spans="1:14" ht="15.75" thickBot="1">
      <c r="B14" s="22">
        <v>11</v>
      </c>
      <c r="C14" s="9" t="s">
        <v>20</v>
      </c>
      <c r="D14" s="10">
        <v>1</v>
      </c>
      <c r="E14" s="10">
        <v>3</v>
      </c>
      <c r="F14" s="10">
        <v>3</v>
      </c>
      <c r="G14" s="10">
        <v>66</v>
      </c>
      <c r="H14" s="11">
        <v>212</v>
      </c>
      <c r="J14" s="8">
        <v>11</v>
      </c>
      <c r="K14" s="9" t="s">
        <v>20</v>
      </c>
      <c r="L14" s="6">
        <v>4</v>
      </c>
      <c r="M14" s="6">
        <v>3</v>
      </c>
      <c r="N14" s="7">
        <v>278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1.0526315789473684E-2</v>
      </c>
      <c r="E19" s="34">
        <v>3.5087719298245615E-3</v>
      </c>
      <c r="F19" s="34">
        <v>4.5614035087719301E-2</v>
      </c>
      <c r="G19" s="34">
        <v>0.49122807017543857</v>
      </c>
      <c r="H19" s="34">
        <v>0.44912280701754387</v>
      </c>
      <c r="J19" s="2">
        <v>1</v>
      </c>
      <c r="K19" s="3" t="s">
        <v>10</v>
      </c>
      <c r="L19" s="34">
        <v>1.4035087719298246E-2</v>
      </c>
      <c r="M19" s="35">
        <v>4.5614035087719301E-2</v>
      </c>
      <c r="N19" s="35">
        <v>0.94035087719298249</v>
      </c>
    </row>
    <row r="20" spans="2:14" ht="15.75" thickBot="1">
      <c r="B20" s="2">
        <v>2</v>
      </c>
      <c r="C20" s="3" t="s">
        <v>11</v>
      </c>
      <c r="D20" s="34">
        <v>3.4965034965034965E-3</v>
      </c>
      <c r="E20" s="34">
        <v>1.3986013986013986E-2</v>
      </c>
      <c r="F20" s="34">
        <v>1.7482517482517484E-2</v>
      </c>
      <c r="G20" s="34">
        <v>0.23426573426573427</v>
      </c>
      <c r="H20" s="34">
        <v>0.73076923076923073</v>
      </c>
      <c r="J20" s="2">
        <v>2</v>
      </c>
      <c r="K20" s="3" t="s">
        <v>11</v>
      </c>
      <c r="L20" s="34">
        <v>1.7482517482517484E-2</v>
      </c>
      <c r="M20" s="35">
        <v>1.7482517482517484E-2</v>
      </c>
      <c r="N20" s="35">
        <v>0.965034965034965</v>
      </c>
    </row>
    <row r="21" spans="2:14" ht="15.75" thickBot="1">
      <c r="B21" s="2">
        <v>3</v>
      </c>
      <c r="C21" s="3" t="s">
        <v>12</v>
      </c>
      <c r="D21" s="34">
        <v>3.4965034965034965E-3</v>
      </c>
      <c r="E21" s="34">
        <v>1.048951048951049E-2</v>
      </c>
      <c r="F21" s="34">
        <v>7.6923076923076927E-2</v>
      </c>
      <c r="G21" s="34">
        <v>0.44755244755244755</v>
      </c>
      <c r="H21" s="34">
        <v>0.46153846153846156</v>
      </c>
      <c r="J21" s="2">
        <v>3</v>
      </c>
      <c r="K21" s="3" t="s">
        <v>12</v>
      </c>
      <c r="L21" s="34">
        <v>1.3986013986013986E-2</v>
      </c>
      <c r="M21" s="35">
        <v>7.6923076923076927E-2</v>
      </c>
      <c r="N21" s="35">
        <v>0.90909090909090917</v>
      </c>
    </row>
    <row r="22" spans="2:14" ht="15.75" thickBot="1">
      <c r="B22" s="2">
        <v>4</v>
      </c>
      <c r="C22" s="3" t="s">
        <v>13</v>
      </c>
      <c r="D22" s="34">
        <v>0</v>
      </c>
      <c r="E22" s="34">
        <v>7.0422535211267607E-3</v>
      </c>
      <c r="F22" s="34">
        <v>4.9295774647887321E-2</v>
      </c>
      <c r="G22" s="34">
        <v>0.25704225352112675</v>
      </c>
      <c r="H22" s="34">
        <v>0.68661971830985913</v>
      </c>
      <c r="J22" s="2">
        <v>4</v>
      </c>
      <c r="K22" s="3" t="s">
        <v>13</v>
      </c>
      <c r="L22" s="34">
        <v>7.0422535211267607E-3</v>
      </c>
      <c r="M22" s="35">
        <v>4.9295774647887321E-2</v>
      </c>
      <c r="N22" s="35">
        <v>0.94366197183098588</v>
      </c>
    </row>
    <row r="23" spans="2:14" ht="15.75" thickBot="1">
      <c r="B23" s="2">
        <v>5</v>
      </c>
      <c r="C23" s="3" t="s">
        <v>14</v>
      </c>
      <c r="D23" s="34">
        <v>3.4965034965034965E-3</v>
      </c>
      <c r="E23" s="34">
        <v>1.7482517482517484E-2</v>
      </c>
      <c r="F23" s="34">
        <v>0.13286713286713286</v>
      </c>
      <c r="G23" s="34">
        <v>0.43706293706293708</v>
      </c>
      <c r="H23" s="34">
        <v>0.40909090909090912</v>
      </c>
      <c r="J23" s="2">
        <v>5</v>
      </c>
      <c r="K23" s="3" t="s">
        <v>14</v>
      </c>
      <c r="L23" s="34">
        <v>2.097902097902098E-2</v>
      </c>
      <c r="M23" s="35">
        <v>0.13286713286713286</v>
      </c>
      <c r="N23" s="35">
        <v>0.84615384615384626</v>
      </c>
    </row>
    <row r="24" spans="2:14" ht="15.75" thickBot="1">
      <c r="B24" s="2">
        <v>6</v>
      </c>
      <c r="C24" s="3" t="s">
        <v>15</v>
      </c>
      <c r="D24" s="34">
        <v>1.7543859649122806E-2</v>
      </c>
      <c r="E24" s="34">
        <v>1.4035087719298246E-2</v>
      </c>
      <c r="F24" s="34">
        <v>5.2631578947368418E-2</v>
      </c>
      <c r="G24" s="34">
        <v>0.28421052631578947</v>
      </c>
      <c r="H24" s="34">
        <v>0.63157894736842102</v>
      </c>
      <c r="J24" s="2">
        <v>6</v>
      </c>
      <c r="K24" s="3" t="s">
        <v>15</v>
      </c>
      <c r="L24" s="34">
        <v>3.1578947368421054E-2</v>
      </c>
      <c r="M24" s="35">
        <v>5.2631578947368418E-2</v>
      </c>
      <c r="N24" s="35">
        <v>0.91578947368421049</v>
      </c>
    </row>
    <row r="25" spans="2:14" ht="15.75" thickBot="1">
      <c r="B25" s="2">
        <v>7</v>
      </c>
      <c r="C25" s="3" t="s">
        <v>16</v>
      </c>
      <c r="D25" s="34">
        <v>1.7730496453900711E-2</v>
      </c>
      <c r="E25" s="34">
        <v>2.1276595744680851E-2</v>
      </c>
      <c r="F25" s="34">
        <v>0.12056737588652482</v>
      </c>
      <c r="G25" s="34">
        <v>0.43262411347517732</v>
      </c>
      <c r="H25" s="34">
        <v>0.40780141843971629</v>
      </c>
      <c r="J25" s="2">
        <v>7</v>
      </c>
      <c r="K25" s="3" t="s">
        <v>16</v>
      </c>
      <c r="L25" s="34">
        <v>3.9007092198581561E-2</v>
      </c>
      <c r="M25" s="35">
        <v>0.12056737588652482</v>
      </c>
      <c r="N25" s="35">
        <v>0.84042553191489366</v>
      </c>
    </row>
    <row r="26" spans="2:14" ht="15.75" thickBot="1">
      <c r="B26" s="2">
        <v>8</v>
      </c>
      <c r="C26" s="3" t="s">
        <v>17</v>
      </c>
      <c r="D26" s="34">
        <v>3.4965034965034965E-3</v>
      </c>
      <c r="E26" s="34">
        <v>1.7482517482517484E-2</v>
      </c>
      <c r="F26" s="34">
        <v>4.195804195804196E-2</v>
      </c>
      <c r="G26" s="34">
        <v>0.36713286713286714</v>
      </c>
      <c r="H26" s="34">
        <v>0.56993006993006989</v>
      </c>
      <c r="J26" s="2">
        <v>8</v>
      </c>
      <c r="K26" s="3" t="s">
        <v>17</v>
      </c>
      <c r="L26" s="34">
        <v>2.097902097902098E-2</v>
      </c>
      <c r="M26" s="35">
        <v>4.195804195804196E-2</v>
      </c>
      <c r="N26" s="35">
        <v>0.93706293706293708</v>
      </c>
    </row>
    <row r="27" spans="2:14" ht="15.75" thickBot="1">
      <c r="B27" s="2">
        <v>9</v>
      </c>
      <c r="C27" s="3" t="s">
        <v>18</v>
      </c>
      <c r="D27" s="34">
        <v>1.048951048951049E-2</v>
      </c>
      <c r="E27" s="34">
        <v>3.4965034965034965E-3</v>
      </c>
      <c r="F27" s="34">
        <v>3.1468531468531472E-2</v>
      </c>
      <c r="G27" s="34">
        <v>0.38461538461538464</v>
      </c>
      <c r="H27" s="34">
        <v>0.56993006993006989</v>
      </c>
      <c r="J27" s="2">
        <v>9</v>
      </c>
      <c r="K27" s="3" t="s">
        <v>18</v>
      </c>
      <c r="L27" s="34">
        <v>1.3986013986013986E-2</v>
      </c>
      <c r="M27" s="35">
        <v>3.1468531468531472E-2</v>
      </c>
      <c r="N27" s="35">
        <v>0.95454545454545459</v>
      </c>
    </row>
    <row r="28" spans="2:14" ht="15.75" thickBot="1">
      <c r="B28" s="2">
        <v>10</v>
      </c>
      <c r="C28" s="3" t="s">
        <v>19</v>
      </c>
      <c r="D28" s="34">
        <v>0</v>
      </c>
      <c r="E28" s="34">
        <v>6.993006993006993E-3</v>
      </c>
      <c r="F28" s="34">
        <v>1.3986013986013986E-2</v>
      </c>
      <c r="G28" s="34">
        <v>0.17832167832167833</v>
      </c>
      <c r="H28" s="34">
        <v>0.80069930069930073</v>
      </c>
      <c r="J28" s="2">
        <v>10</v>
      </c>
      <c r="K28" s="3" t="s">
        <v>19</v>
      </c>
      <c r="L28" s="34">
        <v>6.993006993006993E-3</v>
      </c>
      <c r="M28" s="35">
        <v>1.3986013986013986E-2</v>
      </c>
      <c r="N28" s="35">
        <v>0.97902097902097907</v>
      </c>
    </row>
    <row r="29" spans="2:14" ht="15.75" thickBot="1">
      <c r="B29" s="8">
        <v>11</v>
      </c>
      <c r="C29" s="9" t="s">
        <v>20</v>
      </c>
      <c r="D29" s="34">
        <v>3.5087719298245615E-3</v>
      </c>
      <c r="E29" s="34">
        <v>1.0526315789473684E-2</v>
      </c>
      <c r="F29" s="34">
        <v>1.0526315789473684E-2</v>
      </c>
      <c r="G29" s="34">
        <v>0.23157894736842105</v>
      </c>
      <c r="H29" s="34">
        <v>0.743859649122807</v>
      </c>
      <c r="J29" s="8">
        <v>11</v>
      </c>
      <c r="K29" s="9" t="s">
        <v>20</v>
      </c>
      <c r="L29" s="13">
        <v>1.4035087719298246E-2</v>
      </c>
      <c r="M29" s="14">
        <v>1.0526315789473684E-2</v>
      </c>
      <c r="N29" s="14">
        <v>0.97543859649122799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0.64901325208335514</v>
      </c>
      <c r="E31" s="17">
        <f>STDEV(E19:F29)*100</f>
        <v>3.5864362686456173</v>
      </c>
      <c r="F31" s="17">
        <f>STDEV(F19:G29)*100</f>
        <v>16.657116055523716</v>
      </c>
      <c r="G31" s="17">
        <f>STDEV(G19:H29)*100</f>
        <v>17.611024674011261</v>
      </c>
      <c r="H31" s="18">
        <f>STDEV(H19:I29)*100</f>
        <v>14.210881422127736</v>
      </c>
      <c r="K31" s="16" t="s">
        <v>22</v>
      </c>
      <c r="L31" s="17">
        <f>STDEV(L19:M29)*100</f>
        <v>3.4312712288120188</v>
      </c>
      <c r="M31" s="17">
        <f>STDEV(M19:N29)*100</f>
        <v>44.93222215395776</v>
      </c>
      <c r="N31" s="18">
        <f>STDEV(N19:O29)*100</f>
        <v>4.7206287141236949</v>
      </c>
    </row>
    <row r="32" spans="2:14" ht="15.75" thickBot="1">
      <c r="C32" s="16" t="s">
        <v>23</v>
      </c>
      <c r="D32" s="17">
        <f>VAR(D19:E29)*10000</f>
        <v>0.42121820137981275</v>
      </c>
      <c r="E32" s="17">
        <f>VAR(E19:F29)*10000</f>
        <v>12.862525109056696</v>
      </c>
      <c r="F32" s="17">
        <f>VAR(F19:G29)*10000</f>
        <v>277.45951528718592</v>
      </c>
      <c r="G32" s="17">
        <f>VAR(G19:H29)*10000</f>
        <v>310.14819006863348</v>
      </c>
      <c r="H32" s="18">
        <f>VAR(H19:I29)*10000</f>
        <v>201.9491507937752</v>
      </c>
      <c r="K32" s="16" t="s">
        <v>23</v>
      </c>
      <c r="L32" s="17">
        <f>VAR(L19:M29)*10000</f>
        <v>11.773622245673144</v>
      </c>
      <c r="M32" s="17">
        <f>VAR(M19:N29)*10000</f>
        <v>2018.9045876926129</v>
      </c>
      <c r="N32" s="18">
        <f>VAR(N19:O29)*10000</f>
        <v>22.284335456609128</v>
      </c>
    </row>
    <row r="33" spans="3:14" ht="15.75" thickBot="1">
      <c r="C33" s="16" t="s">
        <v>24</v>
      </c>
      <c r="D33" s="38">
        <f>AVERAGE(D19:E29)</f>
        <v>9.0956392241963759E-3</v>
      </c>
      <c r="E33" s="38">
        <f>AVERAGE(E19:F29)</f>
        <v>3.27108858944892E-2</v>
      </c>
      <c r="F33" s="38">
        <f>AVERAGE(F19:G29)</f>
        <v>0.19722524340233136</v>
      </c>
      <c r="G33" s="38">
        <f>AVERAGE(G19:H29)</f>
        <v>0.46393525191015422</v>
      </c>
      <c r="H33" s="39">
        <f>AVERAGE(H19:I29)</f>
        <v>0.58735823474694449</v>
      </c>
      <c r="K33" s="16" t="s">
        <v>24</v>
      </c>
      <c r="L33" s="38">
        <f>AVERAGE(L19:M29)</f>
        <v>3.606474808984584E-2</v>
      </c>
      <c r="M33" s="38">
        <f>AVERAGE(M19:N29)</f>
        <v>0.49090436077580352</v>
      </c>
      <c r="N33" s="39">
        <f>AVERAGE(N19:O29)</f>
        <v>0.92787050382030845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&amp;R12 OU MAIS ANOS DE SERVIÇO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45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B&amp;R12 OU MAIS ANOS DE SERVIÇO</oddHeader>
    <oddFooter>&amp;L&amp;F&amp;C&amp;A&amp;R&amp;P</oddFooter>
  </headerFooter>
  <drawing r:id="rId2"/>
</worksheet>
</file>

<file path=xl/worksheets/sheet46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1496062992125984" right="0.31496062992125984" top="0.74803149606299213" bottom="0.55118110236220474" header="0.51181102362204722" footer="0.31496062992125984"/>
  <pageSetup paperSize="9" scale="49" orientation="landscape" r:id="rId1"/>
  <headerFooter>
    <oddHeader>&amp;LPARTE B&amp;R12 OU MAIS ANOS DE SERVIÇO</oddHeader>
    <oddFooter>&amp;L&amp;F&amp;C&amp;A&amp;R&amp;P</oddFooter>
  </headerFooter>
  <drawing r:id="rId2"/>
</worksheet>
</file>

<file path=xl/worksheets/sheet47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B&amp;R12 OU MAIS ANOS DE SERVIÇO</oddHeader>
    <oddFooter>&amp;L&amp;F&amp;C&amp;A&amp;R&amp;P</oddFooter>
  </headerFooter>
  <drawing r:id="rId2"/>
</worksheet>
</file>

<file path=xl/worksheets/sheet48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F24"/>
  <sheetViews>
    <sheetView workbookViewId="0">
      <selection activeCell="A2" sqref="A2"/>
    </sheetView>
  </sheetViews>
  <sheetFormatPr defaultRowHeight="15"/>
  <sheetData>
    <row r="24" spans="6:6">
      <c r="F24" s="31"/>
    </row>
  </sheetData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B&amp;R12 OU MAIS ANOS DE SERVIÇO</oddHeader>
    <oddFooter>&amp;L&amp;F&amp;C&amp;A&amp;R&amp;P</oddFooter>
  </headerFooter>
  <drawing r:id="rId2"/>
</worksheet>
</file>

<file path=xl/worksheets/sheet49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B&amp;R12 OU MAIS ANOS DE SERVIÇO</oddHeader>
    <oddFooter>&amp;L&amp;F&amp;C&amp;A&amp;R&amp;P</oddFooter>
  </headerFooter>
  <drawing r:id="rId2"/>
</worksheet>
</file>

<file path=xl/worksheets/sheet50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6</v>
      </c>
      <c r="E4" s="4">
        <v>2</v>
      </c>
      <c r="F4" s="4">
        <v>22</v>
      </c>
      <c r="G4" s="4">
        <v>196</v>
      </c>
      <c r="H4" s="5">
        <v>211</v>
      </c>
      <c r="J4" s="2">
        <v>1</v>
      </c>
      <c r="K4" s="3" t="s">
        <v>10</v>
      </c>
      <c r="L4" s="6">
        <v>8</v>
      </c>
      <c r="M4" s="6">
        <v>22</v>
      </c>
      <c r="N4" s="7">
        <v>407</v>
      </c>
    </row>
    <row r="5" spans="1:14" ht="15.75" thickBot="1">
      <c r="B5" s="2">
        <v>2</v>
      </c>
      <c r="C5" s="3" t="s">
        <v>11</v>
      </c>
      <c r="D5" s="4">
        <v>4</v>
      </c>
      <c r="E5" s="4">
        <v>6</v>
      </c>
      <c r="F5" s="4">
        <v>15</v>
      </c>
      <c r="G5" s="4">
        <v>102</v>
      </c>
      <c r="H5" s="5">
        <v>311</v>
      </c>
      <c r="J5" s="2">
        <v>2</v>
      </c>
      <c r="K5" s="3" t="s">
        <v>11</v>
      </c>
      <c r="L5" s="6">
        <v>10</v>
      </c>
      <c r="M5" s="6">
        <v>15</v>
      </c>
      <c r="N5" s="7">
        <v>413</v>
      </c>
    </row>
    <row r="6" spans="1:14" ht="15.75" thickBot="1">
      <c r="B6" s="2">
        <v>3</v>
      </c>
      <c r="C6" s="3" t="s">
        <v>12</v>
      </c>
      <c r="D6" s="4">
        <v>6</v>
      </c>
      <c r="E6" s="4">
        <v>6</v>
      </c>
      <c r="F6" s="4">
        <v>35</v>
      </c>
      <c r="G6" s="4">
        <v>170</v>
      </c>
      <c r="H6" s="5">
        <v>220</v>
      </c>
      <c r="J6" s="2">
        <v>3</v>
      </c>
      <c r="K6" s="3" t="s">
        <v>12</v>
      </c>
      <c r="L6" s="6">
        <v>12</v>
      </c>
      <c r="M6" s="6">
        <v>35</v>
      </c>
      <c r="N6" s="7">
        <v>390</v>
      </c>
    </row>
    <row r="7" spans="1:14" ht="15.75" thickBot="1">
      <c r="B7" s="2">
        <v>4</v>
      </c>
      <c r="C7" s="3" t="s">
        <v>13</v>
      </c>
      <c r="D7" s="4">
        <v>3</v>
      </c>
      <c r="E7" s="4">
        <v>4</v>
      </c>
      <c r="F7" s="4">
        <v>21</v>
      </c>
      <c r="G7" s="4">
        <v>106</v>
      </c>
      <c r="H7" s="5">
        <v>301</v>
      </c>
      <c r="J7" s="2">
        <v>4</v>
      </c>
      <c r="K7" s="3" t="s">
        <v>13</v>
      </c>
      <c r="L7" s="6">
        <v>7</v>
      </c>
      <c r="M7" s="6">
        <v>21</v>
      </c>
      <c r="N7" s="7">
        <v>407</v>
      </c>
    </row>
    <row r="8" spans="1:14" ht="15.75" thickBot="1">
      <c r="B8" s="2">
        <v>5</v>
      </c>
      <c r="C8" s="3" t="s">
        <v>14</v>
      </c>
      <c r="D8" s="4">
        <v>3</v>
      </c>
      <c r="E8" s="4">
        <v>5</v>
      </c>
      <c r="F8" s="4">
        <v>36</v>
      </c>
      <c r="G8" s="4">
        <v>211</v>
      </c>
      <c r="H8" s="5">
        <v>178</v>
      </c>
      <c r="J8" s="2">
        <v>5</v>
      </c>
      <c r="K8" s="3" t="s">
        <v>14</v>
      </c>
      <c r="L8" s="6">
        <v>8</v>
      </c>
      <c r="M8" s="6">
        <v>36</v>
      </c>
      <c r="N8" s="7">
        <v>389</v>
      </c>
    </row>
    <row r="9" spans="1:14" ht="15.75" thickBot="1">
      <c r="B9" s="2">
        <v>6</v>
      </c>
      <c r="C9" s="3" t="s">
        <v>15</v>
      </c>
      <c r="D9" s="4">
        <v>12</v>
      </c>
      <c r="E9" s="4">
        <v>4</v>
      </c>
      <c r="F9" s="4">
        <v>21</v>
      </c>
      <c r="G9" s="4">
        <v>135</v>
      </c>
      <c r="H9" s="5">
        <v>264</v>
      </c>
      <c r="J9" s="2">
        <v>6</v>
      </c>
      <c r="K9" s="3" t="s">
        <v>15</v>
      </c>
      <c r="L9" s="6">
        <v>16</v>
      </c>
      <c r="M9" s="6">
        <v>21</v>
      </c>
      <c r="N9" s="7">
        <v>399</v>
      </c>
    </row>
    <row r="10" spans="1:14" ht="15.75" thickBot="1">
      <c r="B10" s="2">
        <v>7</v>
      </c>
      <c r="C10" s="3" t="s">
        <v>16</v>
      </c>
      <c r="D10" s="4">
        <v>15</v>
      </c>
      <c r="E10" s="4">
        <v>10</v>
      </c>
      <c r="F10" s="4">
        <v>52</v>
      </c>
      <c r="G10" s="4">
        <v>178</v>
      </c>
      <c r="H10" s="5">
        <v>176</v>
      </c>
      <c r="J10" s="2">
        <v>7</v>
      </c>
      <c r="K10" s="3" t="s">
        <v>16</v>
      </c>
      <c r="L10" s="6">
        <v>25</v>
      </c>
      <c r="M10" s="6">
        <v>52</v>
      </c>
      <c r="N10" s="7">
        <v>354</v>
      </c>
    </row>
    <row r="11" spans="1:14" ht="15.75" thickBot="1">
      <c r="B11" s="2">
        <v>8</v>
      </c>
      <c r="C11" s="3" t="s">
        <v>17</v>
      </c>
      <c r="D11" s="4">
        <v>3</v>
      </c>
      <c r="E11" s="4">
        <v>3</v>
      </c>
      <c r="F11" s="4">
        <v>27</v>
      </c>
      <c r="G11" s="4">
        <v>132</v>
      </c>
      <c r="H11" s="5">
        <v>269</v>
      </c>
      <c r="J11" s="2">
        <v>8</v>
      </c>
      <c r="K11" s="3" t="s">
        <v>17</v>
      </c>
      <c r="L11" s="6">
        <v>6</v>
      </c>
      <c r="M11" s="6">
        <v>27</v>
      </c>
      <c r="N11" s="7">
        <v>401</v>
      </c>
    </row>
    <row r="12" spans="1:14" ht="15.75" thickBot="1">
      <c r="B12" s="2">
        <v>9</v>
      </c>
      <c r="C12" s="3" t="s">
        <v>18</v>
      </c>
      <c r="D12" s="4">
        <v>9</v>
      </c>
      <c r="E12" s="4">
        <v>5</v>
      </c>
      <c r="F12" s="4">
        <v>18</v>
      </c>
      <c r="G12" s="4">
        <v>136</v>
      </c>
      <c r="H12" s="5">
        <v>264</v>
      </c>
      <c r="J12" s="2">
        <v>9</v>
      </c>
      <c r="K12" s="3" t="s">
        <v>18</v>
      </c>
      <c r="L12" s="6">
        <v>14</v>
      </c>
      <c r="M12" s="6">
        <v>18</v>
      </c>
      <c r="N12" s="7">
        <v>400</v>
      </c>
    </row>
    <row r="13" spans="1:14" ht="15.75" thickBot="1">
      <c r="B13" s="2">
        <v>10</v>
      </c>
      <c r="C13" s="3" t="s">
        <v>19</v>
      </c>
      <c r="D13" s="4">
        <v>5</v>
      </c>
      <c r="E13" s="4">
        <v>2</v>
      </c>
      <c r="F13" s="4">
        <v>15</v>
      </c>
      <c r="G13" s="4">
        <v>69</v>
      </c>
      <c r="H13" s="5">
        <v>348</v>
      </c>
      <c r="J13" s="2">
        <v>10</v>
      </c>
      <c r="K13" s="3" t="s">
        <v>19</v>
      </c>
      <c r="L13" s="6">
        <v>7</v>
      </c>
      <c r="M13" s="6">
        <v>15</v>
      </c>
      <c r="N13" s="7">
        <v>417</v>
      </c>
    </row>
    <row r="14" spans="1:14" ht="15.75" thickBot="1">
      <c r="B14" s="8">
        <v>11</v>
      </c>
      <c r="C14" s="9" t="s">
        <v>20</v>
      </c>
      <c r="D14" s="10">
        <v>6</v>
      </c>
      <c r="E14" s="10">
        <v>0</v>
      </c>
      <c r="F14" s="10">
        <v>20</v>
      </c>
      <c r="G14" s="10">
        <v>94</v>
      </c>
      <c r="H14" s="11">
        <v>319</v>
      </c>
      <c r="J14" s="8">
        <v>11</v>
      </c>
      <c r="K14" s="9" t="s">
        <v>20</v>
      </c>
      <c r="L14" s="6">
        <v>6</v>
      </c>
      <c r="M14" s="23">
        <v>20</v>
      </c>
      <c r="N14" s="7">
        <v>413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1.3729977116704805E-2</v>
      </c>
      <c r="E19" s="34">
        <v>4.5766590389016018E-3</v>
      </c>
      <c r="F19" s="34">
        <v>5.0343249427917618E-2</v>
      </c>
      <c r="G19" s="34">
        <v>0.44851258581235698</v>
      </c>
      <c r="H19" s="34">
        <v>0.48283752860411899</v>
      </c>
      <c r="J19" s="2">
        <v>1</v>
      </c>
      <c r="K19" s="3" t="s">
        <v>10</v>
      </c>
      <c r="L19" s="34">
        <v>1.8306636155606407E-2</v>
      </c>
      <c r="M19" s="35">
        <v>5.0343249427917618E-2</v>
      </c>
      <c r="N19" s="35">
        <v>0.93135011441647597</v>
      </c>
    </row>
    <row r="20" spans="2:14" ht="15.75" thickBot="1">
      <c r="B20" s="2">
        <v>2</v>
      </c>
      <c r="C20" s="3" t="s">
        <v>11</v>
      </c>
      <c r="D20" s="34">
        <v>9.1324200913242004E-3</v>
      </c>
      <c r="E20" s="34">
        <v>1.3698630136986301E-2</v>
      </c>
      <c r="F20" s="34">
        <v>3.4246575342465752E-2</v>
      </c>
      <c r="G20" s="34">
        <v>0.23287671232876711</v>
      </c>
      <c r="H20" s="34">
        <v>0.71004566210045661</v>
      </c>
      <c r="J20" s="2">
        <v>2</v>
      </c>
      <c r="K20" s="3" t="s">
        <v>11</v>
      </c>
      <c r="L20" s="34">
        <v>2.2831050228310501E-2</v>
      </c>
      <c r="M20" s="35">
        <v>3.4246575342465752E-2</v>
      </c>
      <c r="N20" s="35">
        <v>0.94292237442922366</v>
      </c>
    </row>
    <row r="21" spans="2:14" ht="15.75" thickBot="1">
      <c r="B21" s="2">
        <v>3</v>
      </c>
      <c r="C21" s="3" t="s">
        <v>12</v>
      </c>
      <c r="D21" s="34">
        <v>1.3729977116704805E-2</v>
      </c>
      <c r="E21" s="34">
        <v>1.3729977116704805E-2</v>
      </c>
      <c r="F21" s="34">
        <v>8.0091533180778038E-2</v>
      </c>
      <c r="G21" s="34">
        <v>0.38901601830663618</v>
      </c>
      <c r="H21" s="34">
        <v>0.50343249427917625</v>
      </c>
      <c r="J21" s="2">
        <v>3</v>
      </c>
      <c r="K21" s="3" t="s">
        <v>12</v>
      </c>
      <c r="L21" s="34">
        <v>2.7459954233409609E-2</v>
      </c>
      <c r="M21" s="35">
        <v>8.0091533180778038E-2</v>
      </c>
      <c r="N21" s="35">
        <v>0.89244851258581237</v>
      </c>
    </row>
    <row r="22" spans="2:14" ht="15.75" thickBot="1">
      <c r="B22" s="2">
        <v>4</v>
      </c>
      <c r="C22" s="3" t="s">
        <v>13</v>
      </c>
      <c r="D22" s="34">
        <v>6.8965517241379309E-3</v>
      </c>
      <c r="E22" s="34">
        <v>9.1954022988505746E-3</v>
      </c>
      <c r="F22" s="34">
        <v>4.8275862068965517E-2</v>
      </c>
      <c r="G22" s="34">
        <v>0.24367816091954023</v>
      </c>
      <c r="H22" s="34">
        <v>0.69195402298850572</v>
      </c>
      <c r="J22" s="2">
        <v>4</v>
      </c>
      <c r="K22" s="3" t="s">
        <v>13</v>
      </c>
      <c r="L22" s="34">
        <v>1.6091954022988506E-2</v>
      </c>
      <c r="M22" s="35">
        <v>4.8275862068965517E-2</v>
      </c>
      <c r="N22" s="35">
        <v>0.93563218390804592</v>
      </c>
    </row>
    <row r="23" spans="2:14" ht="15.75" thickBot="1">
      <c r="B23" s="2">
        <v>5</v>
      </c>
      <c r="C23" s="3" t="s">
        <v>14</v>
      </c>
      <c r="D23" s="34">
        <v>6.9284064665127024E-3</v>
      </c>
      <c r="E23" s="34">
        <v>1.1547344110854504E-2</v>
      </c>
      <c r="F23" s="34">
        <v>8.3140877598152418E-2</v>
      </c>
      <c r="G23" s="34">
        <v>0.48729792147806006</v>
      </c>
      <c r="H23" s="34">
        <v>0.4110854503464203</v>
      </c>
      <c r="J23" s="2">
        <v>5</v>
      </c>
      <c r="K23" s="3" t="s">
        <v>14</v>
      </c>
      <c r="L23" s="34">
        <v>1.8475750577367205E-2</v>
      </c>
      <c r="M23" s="35">
        <v>8.3140877598152418E-2</v>
      </c>
      <c r="N23" s="35">
        <v>0.89838337182448036</v>
      </c>
    </row>
    <row r="24" spans="2:14" ht="15.75" thickBot="1">
      <c r="B24" s="2">
        <v>6</v>
      </c>
      <c r="C24" s="3" t="s">
        <v>15</v>
      </c>
      <c r="D24" s="34">
        <v>2.7522935779816515E-2</v>
      </c>
      <c r="E24" s="34">
        <v>9.1743119266055051E-3</v>
      </c>
      <c r="F24" s="34">
        <v>4.8165137614678902E-2</v>
      </c>
      <c r="G24" s="34">
        <v>0.30963302752293576</v>
      </c>
      <c r="H24" s="34">
        <v>0.60550458715596334</v>
      </c>
      <c r="J24" s="2">
        <v>6</v>
      </c>
      <c r="K24" s="3" t="s">
        <v>15</v>
      </c>
      <c r="L24" s="34">
        <v>3.669724770642202E-2</v>
      </c>
      <c r="M24" s="35">
        <v>4.8165137614678902E-2</v>
      </c>
      <c r="N24" s="35">
        <v>0.91513761467889909</v>
      </c>
    </row>
    <row r="25" spans="2:14" ht="15.75" thickBot="1">
      <c r="B25" s="2">
        <v>7</v>
      </c>
      <c r="C25" s="3" t="s">
        <v>16</v>
      </c>
      <c r="D25" s="34">
        <v>3.4802784222737818E-2</v>
      </c>
      <c r="E25" s="34">
        <v>2.3201856148491878E-2</v>
      </c>
      <c r="F25" s="34">
        <v>0.12064965197215777</v>
      </c>
      <c r="G25" s="34">
        <v>0.41299303944315546</v>
      </c>
      <c r="H25" s="34">
        <v>0.40835266821345706</v>
      </c>
      <c r="J25" s="2">
        <v>7</v>
      </c>
      <c r="K25" s="3" t="s">
        <v>16</v>
      </c>
      <c r="L25" s="34">
        <v>5.8004640371229696E-2</v>
      </c>
      <c r="M25" s="35">
        <v>0.12064965197215777</v>
      </c>
      <c r="N25" s="35">
        <v>0.82134570765661252</v>
      </c>
    </row>
    <row r="26" spans="2:14" ht="15.75" thickBot="1">
      <c r="B26" s="2">
        <v>8</v>
      </c>
      <c r="C26" s="3" t="s">
        <v>17</v>
      </c>
      <c r="D26" s="34">
        <v>6.9124423963133645E-3</v>
      </c>
      <c r="E26" s="34">
        <v>6.9124423963133645E-3</v>
      </c>
      <c r="F26" s="34">
        <v>6.2211981566820278E-2</v>
      </c>
      <c r="G26" s="34">
        <v>0.30414746543778803</v>
      </c>
      <c r="H26" s="34">
        <v>0.61981566820276501</v>
      </c>
      <c r="J26" s="2">
        <v>8</v>
      </c>
      <c r="K26" s="3" t="s">
        <v>17</v>
      </c>
      <c r="L26" s="34">
        <v>1.3824884792626729E-2</v>
      </c>
      <c r="M26" s="35">
        <v>6.2211981566820278E-2</v>
      </c>
      <c r="N26" s="35">
        <v>0.92396313364055305</v>
      </c>
    </row>
    <row r="27" spans="2:14" ht="15.75" thickBot="1">
      <c r="B27" s="2">
        <v>9</v>
      </c>
      <c r="C27" s="3" t="s">
        <v>18</v>
      </c>
      <c r="D27" s="34">
        <v>2.0833333333333332E-2</v>
      </c>
      <c r="E27" s="34">
        <v>1.1574074074074073E-2</v>
      </c>
      <c r="F27" s="34">
        <v>4.1666666666666664E-2</v>
      </c>
      <c r="G27" s="34">
        <v>0.31481481481481483</v>
      </c>
      <c r="H27" s="34">
        <v>0.61111111111111116</v>
      </c>
      <c r="J27" s="2">
        <v>9</v>
      </c>
      <c r="K27" s="3" t="s">
        <v>18</v>
      </c>
      <c r="L27" s="34">
        <v>3.2407407407407406E-2</v>
      </c>
      <c r="M27" s="35">
        <v>4.1666666666666664E-2</v>
      </c>
      <c r="N27" s="35">
        <v>0.92592592592592604</v>
      </c>
    </row>
    <row r="28" spans="2:14" ht="15.75" thickBot="1">
      <c r="B28" s="2">
        <v>10</v>
      </c>
      <c r="C28" s="3" t="s">
        <v>19</v>
      </c>
      <c r="D28" s="34">
        <v>1.1389521640091117E-2</v>
      </c>
      <c r="E28" s="34">
        <v>4.5558086560364463E-3</v>
      </c>
      <c r="F28" s="34">
        <v>3.4168564920273349E-2</v>
      </c>
      <c r="G28" s="34">
        <v>0.15717539863325741</v>
      </c>
      <c r="H28" s="34">
        <v>0.79271070615034167</v>
      </c>
      <c r="J28" s="2">
        <v>10</v>
      </c>
      <c r="K28" s="3" t="s">
        <v>19</v>
      </c>
      <c r="L28" s="34">
        <v>1.5945330296127564E-2</v>
      </c>
      <c r="M28" s="35">
        <v>3.4168564920273349E-2</v>
      </c>
      <c r="N28" s="35">
        <v>0.94988610478359914</v>
      </c>
    </row>
    <row r="29" spans="2:14" ht="15.75" thickBot="1">
      <c r="B29" s="8">
        <v>11</v>
      </c>
      <c r="C29" s="9" t="s">
        <v>20</v>
      </c>
      <c r="D29" s="34">
        <v>1.366742596810934E-2</v>
      </c>
      <c r="E29" s="34">
        <v>0</v>
      </c>
      <c r="F29" s="34">
        <v>4.5558086560364468E-2</v>
      </c>
      <c r="G29" s="34">
        <v>0.21412300683371299</v>
      </c>
      <c r="H29" s="34">
        <v>0.72665148063781326</v>
      </c>
      <c r="J29" s="8">
        <v>11</v>
      </c>
      <c r="K29" s="9" t="s">
        <v>20</v>
      </c>
      <c r="L29" s="34">
        <v>1.366742596810934E-2</v>
      </c>
      <c r="M29" s="35">
        <v>4.5558086560364468E-2</v>
      </c>
      <c r="N29" s="35">
        <v>0.94077448747152626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0.80406151124184277</v>
      </c>
      <c r="E31" s="17">
        <f>STDEV(E19:F29)*100</f>
        <v>3.124754453605004</v>
      </c>
      <c r="F31" s="17">
        <f>STDEV(F19:G29)*100</f>
        <v>15.26882689108578</v>
      </c>
      <c r="G31" s="17">
        <f>STDEV(G19:H29)*100</f>
        <v>18.279600049014093</v>
      </c>
      <c r="H31" s="18">
        <f>STDEV(H19:I29)*100</f>
        <v>13.024540380240484</v>
      </c>
      <c r="K31" s="16" t="s">
        <v>22</v>
      </c>
      <c r="L31" s="17">
        <f>STDEV(L19:M29)*100</f>
        <v>2.6757702047312879</v>
      </c>
      <c r="M31" s="17">
        <f>STDEV(M19:N29)*100</f>
        <v>43.976997769790835</v>
      </c>
      <c r="N31" s="18">
        <f>STDEV(N19:O29)*100</f>
        <v>3.6186674327897372</v>
      </c>
    </row>
    <row r="32" spans="2:14" ht="15.75" thickBot="1">
      <c r="C32" s="16" t="s">
        <v>23</v>
      </c>
      <c r="D32" s="17">
        <f>VAR(D19:E29)*10000</f>
        <v>0.64651491386051618</v>
      </c>
      <c r="E32" s="17">
        <f>VAR(E19:F29)*10000</f>
        <v>9.7640903953243079</v>
      </c>
      <c r="F32" s="17">
        <f>VAR(F19:G29)*10000</f>
        <v>233.13707462994421</v>
      </c>
      <c r="G32" s="17">
        <f>VAR(G19:H29)*10000</f>
        <v>334.14377795191609</v>
      </c>
      <c r="H32" s="18">
        <f>VAR(H19:I29)*10000</f>
        <v>169.63865211651498</v>
      </c>
      <c r="K32" s="16" t="s">
        <v>23</v>
      </c>
      <c r="L32" s="17">
        <f>VAR(L19:M29)*10000</f>
        <v>7.1597461885277172</v>
      </c>
      <c r="M32" s="17">
        <f>VAR(M19:N29)*10000</f>
        <v>1933.9763328441877</v>
      </c>
      <c r="N32" s="18">
        <f>VAR(N19:O29)*10000</f>
        <v>13.094753989133068</v>
      </c>
    </row>
    <row r="33" spans="3:14" ht="15.75" thickBot="1">
      <c r="C33" s="16" t="s">
        <v>24</v>
      </c>
      <c r="D33" s="38">
        <f>AVERAGE(D19:E29)</f>
        <v>1.2441467352709316E-2</v>
      </c>
      <c r="E33" s="38">
        <f>AVERAGE(E19:F29)</f>
        <v>3.4394758764684528E-2</v>
      </c>
      <c r="F33" s="38">
        <f>AVERAGE(F19:G29)</f>
        <v>0.18921756083864844</v>
      </c>
      <c r="G33" s="38">
        <f>AVERAGE(G19:H29)</f>
        <v>0.45808043324187064</v>
      </c>
      <c r="H33" s="39">
        <f>AVERAGE(H19:I29)</f>
        <v>0.59668194361728455</v>
      </c>
      <c r="K33" s="16" t="s">
        <v>24</v>
      </c>
      <c r="L33" s="38">
        <f>AVERAGE(L19:M29)</f>
        <v>4.1919566758129349E-2</v>
      </c>
      <c r="M33" s="38">
        <f>AVERAGE(M19:N29)</f>
        <v>0.48755853264729065</v>
      </c>
      <c r="N33" s="39">
        <f>AVERAGE(N19:O29)</f>
        <v>0.9161608664837414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&amp;RMENOS DE 12 ANOS DE SERVIÇO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51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2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1496062992125984" right="0.31496062992125984" top="0.74803149606299213" bottom="0.55118110236220474" header="0.51181102362204722" footer="0.31496062992125984"/>
  <pageSetup paperSize="9" scale="49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3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5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6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5</v>
      </c>
      <c r="E4" s="4">
        <v>2</v>
      </c>
      <c r="F4" s="4">
        <v>18</v>
      </c>
      <c r="G4" s="4">
        <v>216</v>
      </c>
      <c r="H4" s="5">
        <v>289</v>
      </c>
      <c r="J4" s="2">
        <v>1</v>
      </c>
      <c r="K4" s="3" t="s">
        <v>10</v>
      </c>
      <c r="L4" s="6">
        <v>7</v>
      </c>
      <c r="M4" s="6">
        <v>18</v>
      </c>
      <c r="N4" s="7">
        <v>505</v>
      </c>
    </row>
    <row r="5" spans="1:14" ht="15.75" thickBot="1">
      <c r="B5" s="2">
        <v>2</v>
      </c>
      <c r="C5" s="3" t="s">
        <v>11</v>
      </c>
      <c r="D5" s="4">
        <v>4</v>
      </c>
      <c r="E5" s="4">
        <v>6</v>
      </c>
      <c r="F5" s="4">
        <v>11</v>
      </c>
      <c r="G5" s="4">
        <v>121</v>
      </c>
      <c r="H5" s="5">
        <v>388</v>
      </c>
      <c r="J5" s="2">
        <v>2</v>
      </c>
      <c r="K5" s="3" t="s">
        <v>11</v>
      </c>
      <c r="L5" s="6">
        <v>10</v>
      </c>
      <c r="M5" s="6">
        <v>11</v>
      </c>
      <c r="N5" s="7">
        <v>509</v>
      </c>
    </row>
    <row r="6" spans="1:14" ht="15.75" thickBot="1">
      <c r="B6" s="2">
        <v>3</v>
      </c>
      <c r="C6" s="3" t="s">
        <v>12</v>
      </c>
      <c r="D6" s="4">
        <v>4</v>
      </c>
      <c r="E6" s="4">
        <v>7</v>
      </c>
      <c r="F6" s="4">
        <v>33</v>
      </c>
      <c r="G6" s="4">
        <v>239</v>
      </c>
      <c r="H6" s="5">
        <v>247</v>
      </c>
      <c r="J6" s="2">
        <v>3</v>
      </c>
      <c r="K6" s="3" t="s">
        <v>12</v>
      </c>
      <c r="L6" s="6">
        <v>11</v>
      </c>
      <c r="M6" s="6">
        <v>33</v>
      </c>
      <c r="N6" s="7">
        <v>486</v>
      </c>
    </row>
    <row r="7" spans="1:14" ht="15.75" thickBot="1">
      <c r="B7" s="2">
        <v>4</v>
      </c>
      <c r="C7" s="3" t="s">
        <v>13</v>
      </c>
      <c r="D7" s="4">
        <v>3</v>
      </c>
      <c r="E7" s="4">
        <v>5</v>
      </c>
      <c r="F7" s="4">
        <v>18</v>
      </c>
      <c r="G7" s="4">
        <v>124</v>
      </c>
      <c r="H7" s="5">
        <v>377</v>
      </c>
      <c r="J7" s="2">
        <v>4</v>
      </c>
      <c r="K7" s="3" t="s">
        <v>13</v>
      </c>
      <c r="L7" s="6">
        <v>8</v>
      </c>
      <c r="M7" s="6">
        <v>18</v>
      </c>
      <c r="N7" s="7">
        <v>501</v>
      </c>
    </row>
    <row r="8" spans="1:14" ht="15.75" thickBot="1">
      <c r="B8" s="2">
        <v>5</v>
      </c>
      <c r="C8" s="3" t="s">
        <v>14</v>
      </c>
      <c r="D8" s="4">
        <v>3</v>
      </c>
      <c r="E8" s="4">
        <v>8</v>
      </c>
      <c r="F8" s="4">
        <v>48</v>
      </c>
      <c r="G8" s="4">
        <v>233</v>
      </c>
      <c r="H8" s="5">
        <v>237</v>
      </c>
      <c r="J8" s="2">
        <v>5</v>
      </c>
      <c r="K8" s="3" t="s">
        <v>14</v>
      </c>
      <c r="L8" s="6">
        <v>11</v>
      </c>
      <c r="M8" s="6">
        <v>48</v>
      </c>
      <c r="N8" s="7">
        <v>470</v>
      </c>
    </row>
    <row r="9" spans="1:14" ht="15.75" thickBot="1">
      <c r="B9" s="2">
        <v>6</v>
      </c>
      <c r="C9" s="3" t="s">
        <v>15</v>
      </c>
      <c r="D9" s="4">
        <v>10</v>
      </c>
      <c r="E9" s="4">
        <v>4</v>
      </c>
      <c r="F9" s="4">
        <v>25</v>
      </c>
      <c r="G9" s="4">
        <v>165</v>
      </c>
      <c r="H9" s="5">
        <v>325</v>
      </c>
      <c r="J9" s="2">
        <v>6</v>
      </c>
      <c r="K9" s="3" t="s">
        <v>15</v>
      </c>
      <c r="L9" s="6">
        <v>14</v>
      </c>
      <c r="M9" s="6">
        <v>25</v>
      </c>
      <c r="N9" s="7">
        <v>490</v>
      </c>
    </row>
    <row r="10" spans="1:14" ht="15.75" thickBot="1">
      <c r="B10" s="2">
        <v>7</v>
      </c>
      <c r="C10" s="3" t="s">
        <v>16</v>
      </c>
      <c r="D10" s="4">
        <v>9</v>
      </c>
      <c r="E10" s="4">
        <v>10</v>
      </c>
      <c r="F10" s="4">
        <v>63</v>
      </c>
      <c r="G10" s="4">
        <v>224</v>
      </c>
      <c r="H10" s="5">
        <v>222</v>
      </c>
      <c r="J10" s="2">
        <v>7</v>
      </c>
      <c r="K10" s="3" t="s">
        <v>16</v>
      </c>
      <c r="L10" s="6">
        <v>19</v>
      </c>
      <c r="M10" s="6">
        <v>63</v>
      </c>
      <c r="N10" s="7">
        <v>446</v>
      </c>
    </row>
    <row r="11" spans="1:14" ht="15.75" thickBot="1">
      <c r="B11" s="2">
        <v>8</v>
      </c>
      <c r="C11" s="3" t="s">
        <v>17</v>
      </c>
      <c r="D11" s="4">
        <v>4</v>
      </c>
      <c r="E11" s="4">
        <v>5</v>
      </c>
      <c r="F11" s="4">
        <v>21</v>
      </c>
      <c r="G11" s="4">
        <v>173</v>
      </c>
      <c r="H11" s="5">
        <v>328</v>
      </c>
      <c r="J11" s="2">
        <v>8</v>
      </c>
      <c r="K11" s="3" t="s">
        <v>17</v>
      </c>
      <c r="L11" s="6">
        <v>9</v>
      </c>
      <c r="M11" s="6">
        <v>21</v>
      </c>
      <c r="N11" s="7">
        <v>501</v>
      </c>
    </row>
    <row r="12" spans="1:14" ht="15.75" thickBot="1">
      <c r="B12" s="2">
        <v>9</v>
      </c>
      <c r="C12" s="3" t="s">
        <v>18</v>
      </c>
      <c r="D12" s="4">
        <v>6</v>
      </c>
      <c r="E12" s="4">
        <v>5</v>
      </c>
      <c r="F12" s="4">
        <v>20</v>
      </c>
      <c r="G12" s="4">
        <v>208</v>
      </c>
      <c r="H12" s="5">
        <v>289</v>
      </c>
      <c r="J12" s="2">
        <v>9</v>
      </c>
      <c r="K12" s="3" t="s">
        <v>18</v>
      </c>
      <c r="L12" s="6">
        <v>11</v>
      </c>
      <c r="M12" s="6">
        <v>20</v>
      </c>
      <c r="N12" s="7">
        <v>497</v>
      </c>
    </row>
    <row r="13" spans="1:14" ht="15.75" thickBot="1">
      <c r="B13" s="2">
        <v>10</v>
      </c>
      <c r="C13" s="3" t="s">
        <v>19</v>
      </c>
      <c r="D13" s="4">
        <v>4</v>
      </c>
      <c r="E13" s="4">
        <v>2</v>
      </c>
      <c r="F13" s="4">
        <v>11</v>
      </c>
      <c r="G13" s="4">
        <v>84</v>
      </c>
      <c r="H13" s="5">
        <v>429</v>
      </c>
      <c r="J13" s="2">
        <v>10</v>
      </c>
      <c r="K13" s="3" t="s">
        <v>19</v>
      </c>
      <c r="L13" s="6">
        <v>6</v>
      </c>
      <c r="M13" s="6">
        <v>11</v>
      </c>
      <c r="N13" s="7">
        <v>513</v>
      </c>
    </row>
    <row r="14" spans="1:14" ht="15.75" thickBot="1">
      <c r="B14" s="8">
        <v>11</v>
      </c>
      <c r="C14" s="9" t="s">
        <v>20</v>
      </c>
      <c r="D14" s="10">
        <v>4</v>
      </c>
      <c r="E14" s="10">
        <v>2</v>
      </c>
      <c r="F14" s="10">
        <v>14</v>
      </c>
      <c r="G14" s="10">
        <v>115</v>
      </c>
      <c r="H14" s="11">
        <v>395</v>
      </c>
      <c r="J14" s="8">
        <v>11</v>
      </c>
      <c r="K14" s="9" t="s">
        <v>20</v>
      </c>
      <c r="L14" s="6">
        <v>6</v>
      </c>
      <c r="M14" s="23">
        <v>14</v>
      </c>
      <c r="N14" s="7">
        <v>510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f>SUM(D4/SUM($D4:$H4))</f>
        <v>9.433962264150943E-3</v>
      </c>
      <c r="E19" s="34">
        <f t="shared" ref="E19:H19" si="0">SUM(E4/SUM($D4:$H4))</f>
        <v>3.7735849056603774E-3</v>
      </c>
      <c r="F19" s="34">
        <f t="shared" si="0"/>
        <v>3.3962264150943396E-2</v>
      </c>
      <c r="G19" s="34">
        <f t="shared" si="0"/>
        <v>0.40754716981132078</v>
      </c>
      <c r="H19" s="34">
        <f t="shared" si="0"/>
        <v>0.54528301886792452</v>
      </c>
      <c r="J19" s="2">
        <v>1</v>
      </c>
      <c r="K19" s="3" t="s">
        <v>10</v>
      </c>
      <c r="L19" s="34">
        <f t="shared" ref="L19:N29" si="1">SUM(L4/SUM($L4:$N4))</f>
        <v>1.3207547169811321E-2</v>
      </c>
      <c r="M19" s="35">
        <f t="shared" si="1"/>
        <v>3.3962264150943396E-2</v>
      </c>
      <c r="N19" s="35">
        <f t="shared" si="1"/>
        <v>0.95283018867924529</v>
      </c>
    </row>
    <row r="20" spans="2:14" ht="15.75" thickBot="1">
      <c r="B20" s="2">
        <v>2</v>
      </c>
      <c r="C20" s="3" t="s">
        <v>11</v>
      </c>
      <c r="D20" s="34">
        <f t="shared" ref="D20:H29" si="2">SUM(D5/SUM($D5:$H5))</f>
        <v>7.5471698113207548E-3</v>
      </c>
      <c r="E20" s="34">
        <f t="shared" si="2"/>
        <v>1.1320754716981131E-2</v>
      </c>
      <c r="F20" s="34">
        <f t="shared" si="2"/>
        <v>2.0754716981132074E-2</v>
      </c>
      <c r="G20" s="34">
        <f t="shared" si="2"/>
        <v>0.22830188679245284</v>
      </c>
      <c r="H20" s="34">
        <f t="shared" si="2"/>
        <v>0.73207547169811316</v>
      </c>
      <c r="J20" s="2">
        <v>2</v>
      </c>
      <c r="K20" s="3" t="s">
        <v>11</v>
      </c>
      <c r="L20" s="34">
        <f t="shared" si="1"/>
        <v>1.8867924528301886E-2</v>
      </c>
      <c r="M20" s="35">
        <f t="shared" si="1"/>
        <v>2.0754716981132074E-2</v>
      </c>
      <c r="N20" s="35">
        <f t="shared" si="1"/>
        <v>0.96037735849056605</v>
      </c>
    </row>
    <row r="21" spans="2:14" ht="15.75" thickBot="1">
      <c r="B21" s="2">
        <v>3</v>
      </c>
      <c r="C21" s="3" t="s">
        <v>12</v>
      </c>
      <c r="D21" s="34">
        <f t="shared" si="2"/>
        <v>7.5471698113207548E-3</v>
      </c>
      <c r="E21" s="34">
        <f t="shared" si="2"/>
        <v>1.3207547169811321E-2</v>
      </c>
      <c r="F21" s="34">
        <f t="shared" si="2"/>
        <v>6.2264150943396226E-2</v>
      </c>
      <c r="G21" s="34">
        <f t="shared" si="2"/>
        <v>0.45094339622641511</v>
      </c>
      <c r="H21" s="34">
        <f t="shared" si="2"/>
        <v>0.46603773584905661</v>
      </c>
      <c r="J21" s="2">
        <v>3</v>
      </c>
      <c r="K21" s="3" t="s">
        <v>12</v>
      </c>
      <c r="L21" s="34">
        <f t="shared" si="1"/>
        <v>2.0754716981132074E-2</v>
      </c>
      <c r="M21" s="35">
        <f t="shared" si="1"/>
        <v>6.2264150943396226E-2</v>
      </c>
      <c r="N21" s="35">
        <f t="shared" si="1"/>
        <v>0.91698113207547172</v>
      </c>
    </row>
    <row r="22" spans="2:14" ht="15.75" thickBot="1">
      <c r="B22" s="2">
        <v>4</v>
      </c>
      <c r="C22" s="3" t="s">
        <v>13</v>
      </c>
      <c r="D22" s="34">
        <f t="shared" si="2"/>
        <v>5.6925996204933585E-3</v>
      </c>
      <c r="E22" s="34">
        <f t="shared" si="2"/>
        <v>9.4876660341555973E-3</v>
      </c>
      <c r="F22" s="34">
        <f t="shared" si="2"/>
        <v>3.4155597722960153E-2</v>
      </c>
      <c r="G22" s="34">
        <f t="shared" si="2"/>
        <v>0.23529411764705882</v>
      </c>
      <c r="H22" s="34">
        <f t="shared" si="2"/>
        <v>0.71537001897533203</v>
      </c>
      <c r="J22" s="2">
        <v>4</v>
      </c>
      <c r="K22" s="3" t="s">
        <v>13</v>
      </c>
      <c r="L22" s="34">
        <f t="shared" si="1"/>
        <v>1.5180265654648957E-2</v>
      </c>
      <c r="M22" s="35">
        <f t="shared" si="1"/>
        <v>3.4155597722960153E-2</v>
      </c>
      <c r="N22" s="35">
        <f t="shared" si="1"/>
        <v>0.95066413662239091</v>
      </c>
    </row>
    <row r="23" spans="2:14" ht="15.75" thickBot="1">
      <c r="B23" s="2">
        <v>5</v>
      </c>
      <c r="C23" s="3" t="s">
        <v>14</v>
      </c>
      <c r="D23" s="34">
        <f t="shared" si="2"/>
        <v>5.6710775047258983E-3</v>
      </c>
      <c r="E23" s="34">
        <f t="shared" si="2"/>
        <v>1.5122873345935728E-2</v>
      </c>
      <c r="F23" s="34">
        <f t="shared" si="2"/>
        <v>9.0737240075614373E-2</v>
      </c>
      <c r="G23" s="34">
        <f t="shared" si="2"/>
        <v>0.44045368620037806</v>
      </c>
      <c r="H23" s="34">
        <f t="shared" si="2"/>
        <v>0.44801512287334594</v>
      </c>
      <c r="J23" s="2">
        <v>5</v>
      </c>
      <c r="K23" s="3" t="s">
        <v>14</v>
      </c>
      <c r="L23" s="34">
        <f t="shared" si="1"/>
        <v>2.0793950850661626E-2</v>
      </c>
      <c r="M23" s="35">
        <f t="shared" si="1"/>
        <v>9.0737240075614373E-2</v>
      </c>
      <c r="N23" s="35">
        <f t="shared" si="1"/>
        <v>0.88846880907372405</v>
      </c>
    </row>
    <row r="24" spans="2:14" ht="15.75" thickBot="1">
      <c r="B24" s="2">
        <v>6</v>
      </c>
      <c r="C24" s="3" t="s">
        <v>15</v>
      </c>
      <c r="D24" s="34">
        <f t="shared" si="2"/>
        <v>1.890359168241966E-2</v>
      </c>
      <c r="E24" s="34">
        <f t="shared" si="2"/>
        <v>7.5614366729678641E-3</v>
      </c>
      <c r="F24" s="34">
        <f t="shared" si="2"/>
        <v>4.725897920604915E-2</v>
      </c>
      <c r="G24" s="34">
        <f t="shared" si="2"/>
        <v>0.31190926275992437</v>
      </c>
      <c r="H24" s="34">
        <f t="shared" si="2"/>
        <v>0.61436672967863892</v>
      </c>
      <c r="J24" s="2">
        <v>6</v>
      </c>
      <c r="K24" s="3" t="s">
        <v>15</v>
      </c>
      <c r="L24" s="34">
        <f t="shared" si="1"/>
        <v>2.6465028355387523E-2</v>
      </c>
      <c r="M24" s="35">
        <f t="shared" si="1"/>
        <v>4.725897920604915E-2</v>
      </c>
      <c r="N24" s="35">
        <f t="shared" si="1"/>
        <v>0.92627599243856329</v>
      </c>
    </row>
    <row r="25" spans="2:14" ht="15.75" thickBot="1">
      <c r="B25" s="2">
        <v>7</v>
      </c>
      <c r="C25" s="3" t="s">
        <v>16</v>
      </c>
      <c r="D25" s="34">
        <f t="shared" si="2"/>
        <v>1.7045454545454544E-2</v>
      </c>
      <c r="E25" s="34">
        <f t="shared" si="2"/>
        <v>1.893939393939394E-2</v>
      </c>
      <c r="F25" s="34">
        <f t="shared" si="2"/>
        <v>0.11931818181818182</v>
      </c>
      <c r="G25" s="34">
        <f t="shared" si="2"/>
        <v>0.42424242424242425</v>
      </c>
      <c r="H25" s="34">
        <f t="shared" si="2"/>
        <v>0.42045454545454547</v>
      </c>
      <c r="J25" s="2">
        <v>7</v>
      </c>
      <c r="K25" s="3" t="s">
        <v>16</v>
      </c>
      <c r="L25" s="34">
        <f t="shared" si="1"/>
        <v>3.5984848484848488E-2</v>
      </c>
      <c r="M25" s="35">
        <f t="shared" si="1"/>
        <v>0.11931818181818182</v>
      </c>
      <c r="N25" s="35">
        <f t="shared" si="1"/>
        <v>0.84469696969696972</v>
      </c>
    </row>
    <row r="26" spans="2:14" ht="15.75" thickBot="1">
      <c r="B26" s="2">
        <v>8</v>
      </c>
      <c r="C26" s="3" t="s">
        <v>17</v>
      </c>
      <c r="D26" s="34">
        <f t="shared" si="2"/>
        <v>7.5329566854990581E-3</v>
      </c>
      <c r="E26" s="34">
        <f t="shared" si="2"/>
        <v>9.4161958568738224E-3</v>
      </c>
      <c r="F26" s="34">
        <f t="shared" si="2"/>
        <v>3.954802259887006E-2</v>
      </c>
      <c r="G26" s="34">
        <f t="shared" si="2"/>
        <v>0.32580037664783429</v>
      </c>
      <c r="H26" s="34">
        <f t="shared" si="2"/>
        <v>0.61770244821092279</v>
      </c>
      <c r="J26" s="2">
        <v>8</v>
      </c>
      <c r="K26" s="3" t="s">
        <v>17</v>
      </c>
      <c r="L26" s="34">
        <f t="shared" si="1"/>
        <v>1.6949152542372881E-2</v>
      </c>
      <c r="M26" s="35">
        <f t="shared" si="1"/>
        <v>3.954802259887006E-2</v>
      </c>
      <c r="N26" s="35">
        <f t="shared" si="1"/>
        <v>0.94350282485875703</v>
      </c>
    </row>
    <row r="27" spans="2:14" ht="15.75" thickBot="1">
      <c r="B27" s="2">
        <v>9</v>
      </c>
      <c r="C27" s="3" t="s">
        <v>18</v>
      </c>
      <c r="D27" s="34">
        <f t="shared" si="2"/>
        <v>1.1363636363636364E-2</v>
      </c>
      <c r="E27" s="34">
        <f t="shared" si="2"/>
        <v>9.46969696969697E-3</v>
      </c>
      <c r="F27" s="34">
        <f t="shared" si="2"/>
        <v>3.787878787878788E-2</v>
      </c>
      <c r="G27" s="34">
        <f t="shared" si="2"/>
        <v>0.39393939393939392</v>
      </c>
      <c r="H27" s="34">
        <f t="shared" si="2"/>
        <v>0.54734848484848486</v>
      </c>
      <c r="J27" s="2">
        <v>9</v>
      </c>
      <c r="K27" s="3" t="s">
        <v>18</v>
      </c>
      <c r="L27" s="34">
        <f t="shared" si="1"/>
        <v>2.0833333333333332E-2</v>
      </c>
      <c r="M27" s="35">
        <f t="shared" si="1"/>
        <v>3.787878787878788E-2</v>
      </c>
      <c r="N27" s="35">
        <f t="shared" si="1"/>
        <v>0.94128787878787878</v>
      </c>
    </row>
    <row r="28" spans="2:14" ht="15.75" thickBot="1">
      <c r="B28" s="2">
        <v>10</v>
      </c>
      <c r="C28" s="3" t="s">
        <v>19</v>
      </c>
      <c r="D28" s="34">
        <f t="shared" si="2"/>
        <v>7.5471698113207548E-3</v>
      </c>
      <c r="E28" s="34">
        <f t="shared" si="2"/>
        <v>3.7735849056603774E-3</v>
      </c>
      <c r="F28" s="34">
        <f t="shared" si="2"/>
        <v>2.0754716981132074E-2</v>
      </c>
      <c r="G28" s="34">
        <f t="shared" si="2"/>
        <v>0.15849056603773584</v>
      </c>
      <c r="H28" s="34">
        <f t="shared" si="2"/>
        <v>0.80943396226415099</v>
      </c>
      <c r="J28" s="2">
        <v>10</v>
      </c>
      <c r="K28" s="3" t="s">
        <v>19</v>
      </c>
      <c r="L28" s="34">
        <f t="shared" si="1"/>
        <v>1.1320754716981131E-2</v>
      </c>
      <c r="M28" s="35">
        <f t="shared" si="1"/>
        <v>2.0754716981132074E-2</v>
      </c>
      <c r="N28" s="35">
        <f t="shared" si="1"/>
        <v>0.9679245283018868</v>
      </c>
    </row>
    <row r="29" spans="2:14" ht="15.75" thickBot="1">
      <c r="B29" s="8">
        <v>11</v>
      </c>
      <c r="C29" s="9" t="s">
        <v>20</v>
      </c>
      <c r="D29" s="34">
        <f t="shared" si="2"/>
        <v>7.5471698113207548E-3</v>
      </c>
      <c r="E29" s="34">
        <f t="shared" si="2"/>
        <v>3.7735849056603774E-3</v>
      </c>
      <c r="F29" s="34">
        <f t="shared" si="2"/>
        <v>2.6415094339622643E-2</v>
      </c>
      <c r="G29" s="34">
        <f t="shared" si="2"/>
        <v>0.21698113207547171</v>
      </c>
      <c r="H29" s="34">
        <f t="shared" si="2"/>
        <v>0.74528301886792447</v>
      </c>
      <c r="J29" s="8">
        <v>11</v>
      </c>
      <c r="K29" s="9" t="s">
        <v>20</v>
      </c>
      <c r="L29" s="34">
        <f t="shared" si="1"/>
        <v>1.1320754716981131E-2</v>
      </c>
      <c r="M29" s="35">
        <f t="shared" si="1"/>
        <v>2.6415094339622643E-2</v>
      </c>
      <c r="N29" s="35">
        <f t="shared" si="1"/>
        <v>0.96226415094339623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0.45602568005462962</v>
      </c>
      <c r="E31" s="17">
        <f>STDEV(E19:F29)*100</f>
        <v>2.9409127675539986</v>
      </c>
      <c r="F31" s="17">
        <f>STDEV(F19:G29)*100</f>
        <v>16.080474765529203</v>
      </c>
      <c r="G31" s="17">
        <f>STDEV(G19:H29)*100</f>
        <v>18.389760545938501</v>
      </c>
      <c r="H31" s="18">
        <f>STDEV(H19:I29)*100</f>
        <v>13.226839667840459</v>
      </c>
      <c r="K31" s="16" t="s">
        <v>22</v>
      </c>
      <c r="L31" s="17">
        <f>STDEV(L19:M29)*100</f>
        <v>2.658819004229434</v>
      </c>
      <c r="M31" s="17">
        <f>STDEV(M19:N29)*100</f>
        <v>45.354972549182534</v>
      </c>
      <c r="N31" s="18">
        <f>STDEV(N19:O29)*100</f>
        <v>3.7130487965540824</v>
      </c>
    </row>
    <row r="32" spans="2:14" ht="15.75" thickBot="1">
      <c r="C32" s="16" t="s">
        <v>23</v>
      </c>
      <c r="D32" s="17">
        <f>VAR(D19:E29)*10000</f>
        <v>0.20795942086928743</v>
      </c>
      <c r="E32" s="17">
        <f>VAR(E19:F29)*10000</f>
        <v>8.6489679063621185</v>
      </c>
      <c r="F32" s="17">
        <f>VAR(F19:G29)*10000</f>
        <v>258.58166868482152</v>
      </c>
      <c r="G32" s="17">
        <f>VAR(G19:H29)*10000</f>
        <v>338.18329293695632</v>
      </c>
      <c r="H32" s="18">
        <f>VAR(H19:I29)*10000</f>
        <v>174.94928759875793</v>
      </c>
      <c r="K32" s="16" t="s">
        <v>23</v>
      </c>
      <c r="L32" s="17">
        <f>VAR(L19:M29)*10000</f>
        <v>7.069318497251599</v>
      </c>
      <c r="M32" s="17">
        <f>VAR(M19:N29)*10000</f>
        <v>2057.0735349371016</v>
      </c>
      <c r="N32" s="18">
        <f>VAR(N19:O29)*10000</f>
        <v>13.78673136559172</v>
      </c>
    </row>
    <row r="33" spans="3:14" ht="15.75" thickBot="1">
      <c r="C33" s="16" t="s">
        <v>24</v>
      </c>
      <c r="D33" s="38">
        <f>AVERAGE(D19:E29)</f>
        <v>9.6217398788391046E-3</v>
      </c>
      <c r="E33" s="38">
        <f>AVERAGE(E19:F29)</f>
        <v>2.9040639641794878E-2</v>
      </c>
      <c r="F33" s="38">
        <f>AVERAGE(F19:G29)</f>
        <v>0.18758868932168637</v>
      </c>
      <c r="G33" s="38">
        <f>AVERAGE(G19:H29)</f>
        <v>0.46614881681676584</v>
      </c>
      <c r="H33" s="39">
        <f>AVERAGE(H19:I29)</f>
        <v>0.60557914159894899</v>
      </c>
      <c r="K33" s="16" t="s">
        <v>24</v>
      </c>
      <c r="L33" s="38">
        <f>AVERAGE(L19:M29)</f>
        <v>3.3851183183234095E-2</v>
      </c>
      <c r="M33" s="38">
        <f>AVERAGE(M19:N29)</f>
        <v>0.49037826012116087</v>
      </c>
      <c r="N33" s="39">
        <f>AVERAGE(N19:O29)</f>
        <v>0.93229763363353191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&amp;RMENOS DE 12 ANOS DE SERVIÇO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57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8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1496062992125984" right="0.31496062992125984" top="0.74803149606299213" bottom="0.55118110236220474" header="0.51181102362204722" footer="0.31496062992125984"/>
  <pageSetup paperSize="9" scale="49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59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60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6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B&amp;RLICENCIADO</oddHeader>
    <oddFooter>&amp;L&amp;F&amp;C&amp;A&amp;R&amp;P</oddFooter>
  </headerFooter>
  <drawing r:id="rId2"/>
</worksheet>
</file>

<file path=xl/worksheets/sheet62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8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">
        <v>1</v>
      </c>
      <c r="C4" s="3" t="s">
        <v>10</v>
      </c>
      <c r="D4" s="4">
        <v>5</v>
      </c>
      <c r="E4" s="4">
        <v>1</v>
      </c>
      <c r="F4" s="4">
        <v>23</v>
      </c>
      <c r="G4" s="4">
        <v>167</v>
      </c>
      <c r="H4" s="5">
        <v>97</v>
      </c>
      <c r="J4" s="2">
        <v>1</v>
      </c>
      <c r="K4" s="3" t="s">
        <v>10</v>
      </c>
      <c r="L4" s="6">
        <v>6</v>
      </c>
      <c r="M4" s="6">
        <v>23</v>
      </c>
      <c r="N4" s="7">
        <v>264</v>
      </c>
    </row>
    <row r="5" spans="1:14" ht="15.75" thickBot="1">
      <c r="B5" s="2">
        <v>2</v>
      </c>
      <c r="C5" s="3" t="s">
        <v>11</v>
      </c>
      <c r="D5" s="4">
        <v>2</v>
      </c>
      <c r="E5" s="4">
        <v>5</v>
      </c>
      <c r="F5" s="4">
        <v>11</v>
      </c>
      <c r="G5" s="4">
        <v>82</v>
      </c>
      <c r="H5" s="5">
        <v>197</v>
      </c>
      <c r="J5" s="2">
        <v>2</v>
      </c>
      <c r="K5" s="3" t="s">
        <v>11</v>
      </c>
      <c r="L5" s="6">
        <v>7</v>
      </c>
      <c r="M5" s="6">
        <v>11</v>
      </c>
      <c r="N5" s="7">
        <v>279</v>
      </c>
    </row>
    <row r="6" spans="1:14" ht="15.75" thickBot="1">
      <c r="B6" s="2">
        <v>3</v>
      </c>
      <c r="C6" s="3" t="s">
        <v>12</v>
      </c>
      <c r="D6" s="4">
        <v>4</v>
      </c>
      <c r="E6" s="4">
        <v>5</v>
      </c>
      <c r="F6" s="4">
        <v>30</v>
      </c>
      <c r="G6" s="4">
        <v>106</v>
      </c>
      <c r="H6" s="5">
        <v>151</v>
      </c>
      <c r="J6" s="2">
        <v>3</v>
      </c>
      <c r="K6" s="3" t="s">
        <v>12</v>
      </c>
      <c r="L6" s="6">
        <v>9</v>
      </c>
      <c r="M6" s="6">
        <v>30</v>
      </c>
      <c r="N6" s="7">
        <v>257</v>
      </c>
    </row>
    <row r="7" spans="1:14" ht="15.75" thickBot="1">
      <c r="B7" s="2">
        <v>4</v>
      </c>
      <c r="C7" s="3" t="s">
        <v>13</v>
      </c>
      <c r="D7" s="4">
        <v>1</v>
      </c>
      <c r="E7" s="4">
        <v>1</v>
      </c>
      <c r="F7" s="4">
        <v>21</v>
      </c>
      <c r="G7" s="4">
        <v>94</v>
      </c>
      <c r="H7" s="5">
        <v>179</v>
      </c>
      <c r="J7" s="2">
        <v>4</v>
      </c>
      <c r="K7" s="3" t="s">
        <v>13</v>
      </c>
      <c r="L7" s="6">
        <v>2</v>
      </c>
      <c r="M7" s="6">
        <v>21</v>
      </c>
      <c r="N7" s="7">
        <v>273</v>
      </c>
    </row>
    <row r="8" spans="1:14" ht="15.75" thickBot="1">
      <c r="B8" s="2">
        <v>5</v>
      </c>
      <c r="C8" s="3" t="s">
        <v>14</v>
      </c>
      <c r="D8" s="4">
        <v>2</v>
      </c>
      <c r="E8" s="4">
        <v>2</v>
      </c>
      <c r="F8" s="4">
        <v>35</v>
      </c>
      <c r="G8" s="4">
        <v>155</v>
      </c>
      <c r="H8" s="5">
        <v>99</v>
      </c>
      <c r="J8" s="2">
        <v>5</v>
      </c>
      <c r="K8" s="3" t="s">
        <v>14</v>
      </c>
      <c r="L8" s="6">
        <v>4</v>
      </c>
      <c r="M8" s="6">
        <v>35</v>
      </c>
      <c r="N8" s="7">
        <v>254</v>
      </c>
    </row>
    <row r="9" spans="1:14" ht="15.75" thickBot="1">
      <c r="B9" s="2">
        <v>6</v>
      </c>
      <c r="C9" s="3" t="s">
        <v>15</v>
      </c>
      <c r="D9" s="4">
        <v>8</v>
      </c>
      <c r="E9" s="4">
        <v>5</v>
      </c>
      <c r="F9" s="4">
        <v>17</v>
      </c>
      <c r="G9" s="4">
        <v>83</v>
      </c>
      <c r="H9" s="5">
        <v>182</v>
      </c>
      <c r="J9" s="2">
        <v>6</v>
      </c>
      <c r="K9" s="3" t="s">
        <v>15</v>
      </c>
      <c r="L9" s="6">
        <v>13</v>
      </c>
      <c r="M9" s="6">
        <v>17</v>
      </c>
      <c r="N9" s="7">
        <v>265</v>
      </c>
    </row>
    <row r="10" spans="1:14" ht="15.75" thickBot="1">
      <c r="B10" s="2">
        <v>7</v>
      </c>
      <c r="C10" s="3" t="s">
        <v>16</v>
      </c>
      <c r="D10" s="4">
        <v>12</v>
      </c>
      <c r="E10" s="4">
        <v>7</v>
      </c>
      <c r="F10" s="4">
        <v>40</v>
      </c>
      <c r="G10" s="4">
        <v>117</v>
      </c>
      <c r="H10" s="5">
        <v>110</v>
      </c>
      <c r="J10" s="2">
        <v>7</v>
      </c>
      <c r="K10" s="3" t="s">
        <v>16</v>
      </c>
      <c r="L10" s="6">
        <v>19</v>
      </c>
      <c r="M10" s="6">
        <v>40</v>
      </c>
      <c r="N10" s="7">
        <v>227</v>
      </c>
    </row>
    <row r="11" spans="1:14" ht="15.75" thickBot="1">
      <c r="B11" s="2">
        <v>8</v>
      </c>
      <c r="C11" s="3" t="s">
        <v>17</v>
      </c>
      <c r="D11" s="4">
        <v>1</v>
      </c>
      <c r="E11" s="4">
        <v>4</v>
      </c>
      <c r="F11" s="4">
        <v>22</v>
      </c>
      <c r="G11" s="4">
        <v>97</v>
      </c>
      <c r="H11" s="5">
        <v>169</v>
      </c>
      <c r="J11" s="2">
        <v>8</v>
      </c>
      <c r="K11" s="3" t="s">
        <v>17</v>
      </c>
      <c r="L11" s="6">
        <v>5</v>
      </c>
      <c r="M11" s="6">
        <v>22</v>
      </c>
      <c r="N11" s="7">
        <v>266</v>
      </c>
    </row>
    <row r="12" spans="1:14" ht="15.75" thickBot="1">
      <c r="B12" s="2">
        <v>9</v>
      </c>
      <c r="C12" s="3" t="s">
        <v>18</v>
      </c>
      <c r="D12" s="4">
        <v>7</v>
      </c>
      <c r="E12" s="4">
        <v>4</v>
      </c>
      <c r="F12" s="4">
        <v>13</v>
      </c>
      <c r="G12" s="4">
        <v>68</v>
      </c>
      <c r="H12" s="5">
        <v>201</v>
      </c>
      <c r="J12" s="2">
        <v>9</v>
      </c>
      <c r="K12" s="3" t="s">
        <v>18</v>
      </c>
      <c r="L12" s="6">
        <v>11</v>
      </c>
      <c r="M12" s="6">
        <v>13</v>
      </c>
      <c r="N12" s="7">
        <v>269</v>
      </c>
    </row>
    <row r="13" spans="1:14" ht="15.75" thickBot="1">
      <c r="B13" s="2">
        <v>10</v>
      </c>
      <c r="C13" s="3" t="s">
        <v>19</v>
      </c>
      <c r="D13" s="4">
        <v>2</v>
      </c>
      <c r="E13" s="4">
        <v>2</v>
      </c>
      <c r="F13" s="4">
        <v>10</v>
      </c>
      <c r="G13" s="4">
        <v>53</v>
      </c>
      <c r="H13" s="5">
        <v>231</v>
      </c>
      <c r="J13" s="2">
        <v>10</v>
      </c>
      <c r="K13" s="3" t="s">
        <v>19</v>
      </c>
      <c r="L13" s="6">
        <v>4</v>
      </c>
      <c r="M13" s="6">
        <v>10</v>
      </c>
      <c r="N13" s="7">
        <v>284</v>
      </c>
    </row>
    <row r="14" spans="1:14" ht="15.75" thickBot="1">
      <c r="B14" s="8">
        <v>11</v>
      </c>
      <c r="C14" s="9" t="s">
        <v>20</v>
      </c>
      <c r="D14" s="10">
        <v>4</v>
      </c>
      <c r="E14" s="10">
        <v>1</v>
      </c>
      <c r="F14" s="10">
        <v>11</v>
      </c>
      <c r="G14" s="10">
        <v>72</v>
      </c>
      <c r="H14" s="11">
        <v>210</v>
      </c>
      <c r="J14" s="8">
        <v>11</v>
      </c>
      <c r="K14" s="9" t="s">
        <v>20</v>
      </c>
      <c r="L14" s="6">
        <v>5</v>
      </c>
      <c r="M14" s="23">
        <v>11</v>
      </c>
      <c r="N14" s="7">
        <v>282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f>SUM(D4/SUM($D4:$H4))</f>
        <v>1.7064846416382253E-2</v>
      </c>
      <c r="E19" s="34">
        <f t="shared" ref="E19:H19" si="0">SUM(E4/SUM($D4:$H4))</f>
        <v>3.4129692832764505E-3</v>
      </c>
      <c r="F19" s="34">
        <f t="shared" si="0"/>
        <v>7.8498293515358364E-2</v>
      </c>
      <c r="G19" s="34">
        <f t="shared" si="0"/>
        <v>0.56996587030716728</v>
      </c>
      <c r="H19" s="34">
        <f t="shared" si="0"/>
        <v>0.33105802047781568</v>
      </c>
      <c r="J19" s="2">
        <v>1</v>
      </c>
      <c r="K19" s="3" t="s">
        <v>10</v>
      </c>
      <c r="L19" s="34">
        <f t="shared" ref="L19:N29" si="1">SUM(L4/SUM($L4:$N4))</f>
        <v>2.0477815699658702E-2</v>
      </c>
      <c r="M19" s="35">
        <f t="shared" si="1"/>
        <v>7.8498293515358364E-2</v>
      </c>
      <c r="N19" s="35">
        <f t="shared" si="1"/>
        <v>0.90102389078498291</v>
      </c>
    </row>
    <row r="20" spans="2:14" ht="15.75" thickBot="1">
      <c r="B20" s="2">
        <v>2</v>
      </c>
      <c r="C20" s="3" t="s">
        <v>11</v>
      </c>
      <c r="D20" s="34">
        <f t="shared" ref="D20:H29" si="2">SUM(D5/SUM($D5:$H5))</f>
        <v>6.7340067340067337E-3</v>
      </c>
      <c r="E20" s="34">
        <f t="shared" si="2"/>
        <v>1.6835016835016835E-2</v>
      </c>
      <c r="F20" s="34">
        <f t="shared" si="2"/>
        <v>3.7037037037037035E-2</v>
      </c>
      <c r="G20" s="34">
        <f t="shared" si="2"/>
        <v>0.27609427609427611</v>
      </c>
      <c r="H20" s="34">
        <f t="shared" si="2"/>
        <v>0.66329966329966328</v>
      </c>
      <c r="J20" s="2">
        <v>2</v>
      </c>
      <c r="K20" s="3" t="s">
        <v>11</v>
      </c>
      <c r="L20" s="34">
        <f t="shared" si="1"/>
        <v>2.3569023569023569E-2</v>
      </c>
      <c r="M20" s="35">
        <f t="shared" si="1"/>
        <v>3.7037037037037035E-2</v>
      </c>
      <c r="N20" s="35">
        <f t="shared" si="1"/>
        <v>0.93939393939393945</v>
      </c>
    </row>
    <row r="21" spans="2:14" ht="15.75" thickBot="1">
      <c r="B21" s="2">
        <v>3</v>
      </c>
      <c r="C21" s="3" t="s">
        <v>12</v>
      </c>
      <c r="D21" s="34">
        <f t="shared" si="2"/>
        <v>1.3513513513513514E-2</v>
      </c>
      <c r="E21" s="34">
        <f t="shared" si="2"/>
        <v>1.6891891891891893E-2</v>
      </c>
      <c r="F21" s="34">
        <f t="shared" si="2"/>
        <v>0.10135135135135136</v>
      </c>
      <c r="G21" s="34">
        <f t="shared" si="2"/>
        <v>0.35810810810810811</v>
      </c>
      <c r="H21" s="34">
        <f t="shared" si="2"/>
        <v>0.51013513513513509</v>
      </c>
      <c r="J21" s="2">
        <v>3</v>
      </c>
      <c r="K21" s="3" t="s">
        <v>12</v>
      </c>
      <c r="L21" s="34">
        <f t="shared" si="1"/>
        <v>3.0405405405405407E-2</v>
      </c>
      <c r="M21" s="35">
        <f t="shared" si="1"/>
        <v>0.10135135135135136</v>
      </c>
      <c r="N21" s="35">
        <f t="shared" si="1"/>
        <v>0.8682432432432432</v>
      </c>
    </row>
    <row r="22" spans="2:14" ht="15.75" thickBot="1">
      <c r="B22" s="2">
        <v>4</v>
      </c>
      <c r="C22" s="3" t="s">
        <v>13</v>
      </c>
      <c r="D22" s="34">
        <f t="shared" si="2"/>
        <v>3.3783783783783786E-3</v>
      </c>
      <c r="E22" s="34">
        <f t="shared" si="2"/>
        <v>3.3783783783783786E-3</v>
      </c>
      <c r="F22" s="34">
        <f t="shared" si="2"/>
        <v>7.0945945945945943E-2</v>
      </c>
      <c r="G22" s="34">
        <f t="shared" si="2"/>
        <v>0.31756756756756754</v>
      </c>
      <c r="H22" s="34">
        <f t="shared" si="2"/>
        <v>0.60472972972972971</v>
      </c>
      <c r="J22" s="2">
        <v>4</v>
      </c>
      <c r="K22" s="3" t="s">
        <v>13</v>
      </c>
      <c r="L22" s="34">
        <f t="shared" si="1"/>
        <v>6.7567567567567571E-3</v>
      </c>
      <c r="M22" s="35">
        <f t="shared" si="1"/>
        <v>7.0945945945945943E-2</v>
      </c>
      <c r="N22" s="35">
        <f t="shared" si="1"/>
        <v>0.92229729729729726</v>
      </c>
    </row>
    <row r="23" spans="2:14" ht="15.75" thickBot="1">
      <c r="B23" s="2">
        <v>5</v>
      </c>
      <c r="C23" s="3" t="s">
        <v>14</v>
      </c>
      <c r="D23" s="34">
        <f t="shared" si="2"/>
        <v>6.8259385665529011E-3</v>
      </c>
      <c r="E23" s="34">
        <f t="shared" si="2"/>
        <v>6.8259385665529011E-3</v>
      </c>
      <c r="F23" s="34">
        <f t="shared" si="2"/>
        <v>0.11945392491467577</v>
      </c>
      <c r="G23" s="34">
        <f t="shared" si="2"/>
        <v>0.52901023890784982</v>
      </c>
      <c r="H23" s="34">
        <f t="shared" si="2"/>
        <v>0.33788395904436858</v>
      </c>
      <c r="J23" s="2">
        <v>5</v>
      </c>
      <c r="K23" s="3" t="s">
        <v>14</v>
      </c>
      <c r="L23" s="34">
        <f t="shared" si="1"/>
        <v>1.3651877133105802E-2</v>
      </c>
      <c r="M23" s="35">
        <f t="shared" si="1"/>
        <v>0.11945392491467577</v>
      </c>
      <c r="N23" s="35">
        <f t="shared" si="1"/>
        <v>0.86689419795221845</v>
      </c>
    </row>
    <row r="24" spans="2:14" ht="15.75" thickBot="1">
      <c r="B24" s="2">
        <v>6</v>
      </c>
      <c r="C24" s="3" t="s">
        <v>15</v>
      </c>
      <c r="D24" s="34">
        <f t="shared" si="2"/>
        <v>2.7118644067796609E-2</v>
      </c>
      <c r="E24" s="34">
        <f t="shared" si="2"/>
        <v>1.6949152542372881E-2</v>
      </c>
      <c r="F24" s="34">
        <f t="shared" si="2"/>
        <v>5.7627118644067797E-2</v>
      </c>
      <c r="G24" s="34">
        <f t="shared" si="2"/>
        <v>0.28135593220338984</v>
      </c>
      <c r="H24" s="34">
        <f t="shared" si="2"/>
        <v>0.61694915254237293</v>
      </c>
      <c r="J24" s="2">
        <v>6</v>
      </c>
      <c r="K24" s="3" t="s">
        <v>15</v>
      </c>
      <c r="L24" s="34">
        <f t="shared" si="1"/>
        <v>4.4067796610169491E-2</v>
      </c>
      <c r="M24" s="35">
        <f t="shared" si="1"/>
        <v>5.7627118644067797E-2</v>
      </c>
      <c r="N24" s="35">
        <f t="shared" si="1"/>
        <v>0.89830508474576276</v>
      </c>
    </row>
    <row r="25" spans="2:14" ht="15.75" thickBot="1">
      <c r="B25" s="2">
        <v>7</v>
      </c>
      <c r="C25" s="3" t="s">
        <v>16</v>
      </c>
      <c r="D25" s="34">
        <f t="shared" si="2"/>
        <v>4.195804195804196E-2</v>
      </c>
      <c r="E25" s="34">
        <f t="shared" si="2"/>
        <v>2.4475524475524476E-2</v>
      </c>
      <c r="F25" s="34">
        <f t="shared" si="2"/>
        <v>0.13986013986013987</v>
      </c>
      <c r="G25" s="34">
        <f t="shared" si="2"/>
        <v>0.40909090909090912</v>
      </c>
      <c r="H25" s="34">
        <f t="shared" si="2"/>
        <v>0.38461538461538464</v>
      </c>
      <c r="J25" s="2">
        <v>7</v>
      </c>
      <c r="K25" s="3" t="s">
        <v>16</v>
      </c>
      <c r="L25" s="34">
        <f t="shared" si="1"/>
        <v>6.6433566433566432E-2</v>
      </c>
      <c r="M25" s="35">
        <f t="shared" si="1"/>
        <v>0.13986013986013987</v>
      </c>
      <c r="N25" s="35">
        <f t="shared" si="1"/>
        <v>0.79370629370629375</v>
      </c>
    </row>
    <row r="26" spans="2:14" ht="15.75" thickBot="1">
      <c r="B26" s="2">
        <v>8</v>
      </c>
      <c r="C26" s="3" t="s">
        <v>17</v>
      </c>
      <c r="D26" s="34">
        <f t="shared" si="2"/>
        <v>3.4129692832764505E-3</v>
      </c>
      <c r="E26" s="34">
        <f t="shared" si="2"/>
        <v>1.3651877133105802E-2</v>
      </c>
      <c r="F26" s="34">
        <f t="shared" si="2"/>
        <v>7.5085324232081918E-2</v>
      </c>
      <c r="G26" s="34">
        <f t="shared" si="2"/>
        <v>0.33105802047781568</v>
      </c>
      <c r="H26" s="34">
        <f t="shared" si="2"/>
        <v>0.57679180887372017</v>
      </c>
      <c r="J26" s="2">
        <v>8</v>
      </c>
      <c r="K26" s="3" t="s">
        <v>17</v>
      </c>
      <c r="L26" s="34">
        <f t="shared" si="1"/>
        <v>1.7064846416382253E-2</v>
      </c>
      <c r="M26" s="35">
        <f t="shared" si="1"/>
        <v>7.5085324232081918E-2</v>
      </c>
      <c r="N26" s="35">
        <f t="shared" si="1"/>
        <v>0.9078498293515358</v>
      </c>
    </row>
    <row r="27" spans="2:14" ht="15.75" thickBot="1">
      <c r="B27" s="2">
        <v>9</v>
      </c>
      <c r="C27" s="3" t="s">
        <v>18</v>
      </c>
      <c r="D27" s="34">
        <f t="shared" si="2"/>
        <v>2.3890784982935155E-2</v>
      </c>
      <c r="E27" s="34">
        <f t="shared" si="2"/>
        <v>1.3651877133105802E-2</v>
      </c>
      <c r="F27" s="34">
        <f t="shared" si="2"/>
        <v>4.4368600682593858E-2</v>
      </c>
      <c r="G27" s="34">
        <f t="shared" si="2"/>
        <v>0.23208191126279865</v>
      </c>
      <c r="H27" s="34">
        <f t="shared" si="2"/>
        <v>0.68600682593856654</v>
      </c>
      <c r="J27" s="2">
        <v>9</v>
      </c>
      <c r="K27" s="3" t="s">
        <v>18</v>
      </c>
      <c r="L27" s="34">
        <f t="shared" si="1"/>
        <v>3.7542662116040959E-2</v>
      </c>
      <c r="M27" s="35">
        <f t="shared" si="1"/>
        <v>4.4368600682593858E-2</v>
      </c>
      <c r="N27" s="35">
        <f t="shared" si="1"/>
        <v>0.91808873720136519</v>
      </c>
    </row>
    <row r="28" spans="2:14" ht="15.75" thickBot="1">
      <c r="B28" s="2">
        <v>10</v>
      </c>
      <c r="C28" s="3" t="s">
        <v>19</v>
      </c>
      <c r="D28" s="34">
        <f t="shared" si="2"/>
        <v>6.7114093959731542E-3</v>
      </c>
      <c r="E28" s="34">
        <f t="shared" si="2"/>
        <v>6.7114093959731542E-3</v>
      </c>
      <c r="F28" s="34">
        <f t="shared" si="2"/>
        <v>3.3557046979865772E-2</v>
      </c>
      <c r="G28" s="34">
        <f t="shared" si="2"/>
        <v>0.17785234899328858</v>
      </c>
      <c r="H28" s="34">
        <f t="shared" si="2"/>
        <v>0.77516778523489938</v>
      </c>
      <c r="J28" s="2">
        <v>10</v>
      </c>
      <c r="K28" s="3" t="s">
        <v>19</v>
      </c>
      <c r="L28" s="34">
        <f t="shared" si="1"/>
        <v>1.3422818791946308E-2</v>
      </c>
      <c r="M28" s="35">
        <f t="shared" si="1"/>
        <v>3.3557046979865772E-2</v>
      </c>
      <c r="N28" s="35">
        <f t="shared" si="1"/>
        <v>0.95302013422818788</v>
      </c>
    </row>
    <row r="29" spans="2:14" ht="15.75" thickBot="1">
      <c r="B29" s="8">
        <v>11</v>
      </c>
      <c r="C29" s="9" t="s">
        <v>20</v>
      </c>
      <c r="D29" s="34">
        <f t="shared" si="2"/>
        <v>1.3422818791946308E-2</v>
      </c>
      <c r="E29" s="34">
        <f t="shared" si="2"/>
        <v>3.3557046979865771E-3</v>
      </c>
      <c r="F29" s="34">
        <f t="shared" si="2"/>
        <v>3.6912751677852351E-2</v>
      </c>
      <c r="G29" s="34">
        <f t="shared" si="2"/>
        <v>0.24161073825503357</v>
      </c>
      <c r="H29" s="34">
        <f t="shared" si="2"/>
        <v>0.70469798657718119</v>
      </c>
      <c r="J29" s="8">
        <v>11</v>
      </c>
      <c r="K29" s="9" t="s">
        <v>20</v>
      </c>
      <c r="L29" s="34">
        <f t="shared" si="1"/>
        <v>1.6778523489932886E-2</v>
      </c>
      <c r="M29" s="35">
        <f t="shared" si="1"/>
        <v>3.6912751677852351E-2</v>
      </c>
      <c r="N29" s="35">
        <f t="shared" si="1"/>
        <v>0.94630872483221473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0.97766853396384845</v>
      </c>
      <c r="E31" s="17">
        <f>STDEV(E19:F29)*100</f>
        <v>3.9938128600029286</v>
      </c>
      <c r="F31" s="17">
        <f>STDEV(F19:G29)*100</f>
        <v>16.213842692105608</v>
      </c>
      <c r="G31" s="17">
        <f>STDEV(G19:H29)*100</f>
        <v>17.733330983689097</v>
      </c>
      <c r="H31" s="18">
        <f>STDEV(H19:I29)*100</f>
        <v>15.304120765071252</v>
      </c>
      <c r="K31" s="16" t="s">
        <v>22</v>
      </c>
      <c r="L31" s="17">
        <f>STDEV(L19:M29)*100</f>
        <v>3.6013862238020984</v>
      </c>
      <c r="M31" s="17">
        <f>STDEV(M19:N29)*100</f>
        <v>42.619388202473345</v>
      </c>
      <c r="N31" s="18">
        <f>STDEV(N19:O29)*100</f>
        <v>4.5584483329539873</v>
      </c>
    </row>
    <row r="32" spans="2:14" ht="15.75" thickBot="1">
      <c r="C32" s="16" t="s">
        <v>23</v>
      </c>
      <c r="D32" s="17">
        <f>VAR(D19:E29)*10000</f>
        <v>0.95583576230302081</v>
      </c>
      <c r="E32" s="17">
        <f>VAR(E19:F29)*10000</f>
        <v>15.95054116072477</v>
      </c>
      <c r="F32" s="17">
        <f>VAR(F19:G29)*10000</f>
        <v>262.88869484434639</v>
      </c>
      <c r="G32" s="17">
        <f>VAR(G19:H29)*10000</f>
        <v>314.47102777706772</v>
      </c>
      <c r="H32" s="18">
        <f>VAR(H19:I29)*10000</f>
        <v>234.2161123918851</v>
      </c>
      <c r="K32" s="16" t="s">
        <v>23</v>
      </c>
      <c r="L32" s="17">
        <f>VAR(L19:M29)*10000</f>
        <v>12.969982732991541</v>
      </c>
      <c r="M32" s="17">
        <f>VAR(M19:N29)*10000</f>
        <v>1816.4122507531242</v>
      </c>
      <c r="N32" s="18">
        <f>VAR(N19:O29)*10000</f>
        <v>20.779451204210986</v>
      </c>
    </row>
    <row r="33" spans="3:14" ht="15.75" thickBot="1">
      <c r="C33" s="16" t="s">
        <v>24</v>
      </c>
      <c r="D33" s="38">
        <f>AVERAGE(D19:E29)</f>
        <v>1.3189595110090387E-2</v>
      </c>
      <c r="E33" s="38">
        <f>AVERAGE(E19:F29)</f>
        <v>4.1856239780643414E-2</v>
      </c>
      <c r="F33" s="38">
        <f>AVERAGE(F19:G29)</f>
        <v>0.20538606618678062</v>
      </c>
      <c r="G33" s="38">
        <f>AVERAGE(G19:H29)</f>
        <v>0.45068778966986545</v>
      </c>
      <c r="H33" s="39">
        <f>AVERAGE(H19:I29)</f>
        <v>0.56284867740625788</v>
      </c>
      <c r="K33" s="16" t="s">
        <v>24</v>
      </c>
      <c r="L33" s="38">
        <f>AVERAGE(L19:M29)</f>
        <v>4.9312210330134484E-2</v>
      </c>
      <c r="M33" s="38">
        <f>AVERAGE(M19:N29)</f>
        <v>0.48681040488990951</v>
      </c>
      <c r="N33" s="39">
        <f>AVERAGE(N19:O29)</f>
        <v>0.90137557933973111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&amp;RMENOS DE 12 ANOS DE SERVIÇO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63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6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31496062992125984" right="0.31496062992125984" top="0.74803149606299213" bottom="0.55118110236220474" header="0.51181102362204722" footer="0.31496062992125984"/>
  <pageSetup paperSize="9" scale="49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65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66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B&amp;RMENOS DE 12 ANOS DE SERVIÇO</oddHeader>
    <oddFooter>&amp;L&amp;F&amp;C&amp;A&amp;R&amp;P</oddFooter>
  </headerFooter>
  <drawing r:id="rId2"/>
</worksheet>
</file>

<file path=xl/worksheets/sheet67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B&amp;RNÃO LICENCIADO</oddHeader>
    <oddFooter>&amp;L&amp;F&amp;C&amp;A&amp;R&amp;P</oddFooter>
  </headerFooter>
  <drawing r:id="rId2"/>
</worksheet>
</file>

<file path=xl/worksheets/sheet68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:N35"/>
  <sheetViews>
    <sheetView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 ht="15.75" thickBot="1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9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1">
        <v>1</v>
      </c>
      <c r="C4" s="3" t="s">
        <v>10</v>
      </c>
      <c r="D4" s="6">
        <v>5</v>
      </c>
      <c r="E4" s="6">
        <v>1</v>
      </c>
      <c r="F4" s="6">
        <v>9</v>
      </c>
      <c r="G4" s="6">
        <v>80</v>
      </c>
      <c r="H4" s="6">
        <v>100</v>
      </c>
      <c r="J4" s="2">
        <v>1</v>
      </c>
      <c r="K4" s="3" t="s">
        <v>10</v>
      </c>
      <c r="L4" s="6">
        <v>6</v>
      </c>
      <c r="M4" s="6">
        <v>9</v>
      </c>
      <c r="N4" s="7">
        <v>180</v>
      </c>
    </row>
    <row r="5" spans="1:14" ht="15.75" thickBot="1">
      <c r="B5" s="21">
        <v>2</v>
      </c>
      <c r="C5" s="3" t="s">
        <v>11</v>
      </c>
      <c r="D5" s="6">
        <v>2</v>
      </c>
      <c r="E5" s="6">
        <v>5</v>
      </c>
      <c r="F5" s="6">
        <v>4</v>
      </c>
      <c r="G5" s="6">
        <v>54</v>
      </c>
      <c r="H5" s="7">
        <v>131</v>
      </c>
      <c r="J5" s="2">
        <v>2</v>
      </c>
      <c r="K5" s="3" t="s">
        <v>11</v>
      </c>
      <c r="L5" s="6">
        <v>7</v>
      </c>
      <c r="M5" s="6">
        <v>4</v>
      </c>
      <c r="N5" s="7">
        <v>185</v>
      </c>
    </row>
    <row r="6" spans="1:14" ht="15.75" thickBot="1">
      <c r="B6" s="21">
        <v>3</v>
      </c>
      <c r="C6" s="3" t="s">
        <v>12</v>
      </c>
      <c r="D6" s="6">
        <v>3</v>
      </c>
      <c r="E6" s="6">
        <v>3</v>
      </c>
      <c r="F6" s="6">
        <v>17</v>
      </c>
      <c r="G6" s="6">
        <v>78</v>
      </c>
      <c r="H6" s="7">
        <v>95</v>
      </c>
      <c r="J6" s="2">
        <v>3</v>
      </c>
      <c r="K6" s="3" t="s">
        <v>12</v>
      </c>
      <c r="L6" s="6">
        <v>6</v>
      </c>
      <c r="M6" s="6">
        <v>17</v>
      </c>
      <c r="N6" s="7">
        <v>173</v>
      </c>
    </row>
    <row r="7" spans="1:14" ht="15.75" thickBot="1">
      <c r="B7" s="21">
        <v>4</v>
      </c>
      <c r="C7" s="3" t="s">
        <v>13</v>
      </c>
      <c r="D7" s="6">
        <v>1</v>
      </c>
      <c r="E7" s="6">
        <v>2</v>
      </c>
      <c r="F7" s="6">
        <v>8</v>
      </c>
      <c r="G7" s="6">
        <v>46</v>
      </c>
      <c r="H7" s="7">
        <v>139</v>
      </c>
      <c r="J7" s="2">
        <v>4</v>
      </c>
      <c r="K7" s="3" t="s">
        <v>13</v>
      </c>
      <c r="L7" s="6">
        <v>3</v>
      </c>
      <c r="M7" s="6">
        <v>8</v>
      </c>
      <c r="N7" s="7">
        <v>185</v>
      </c>
    </row>
    <row r="8" spans="1:14" ht="15.75" thickBot="1">
      <c r="B8" s="21">
        <v>5</v>
      </c>
      <c r="C8" s="3" t="s">
        <v>14</v>
      </c>
      <c r="D8" s="6">
        <v>1</v>
      </c>
      <c r="E8" s="6">
        <v>3</v>
      </c>
      <c r="F8" s="6">
        <v>18</v>
      </c>
      <c r="G8" s="6">
        <v>86</v>
      </c>
      <c r="H8" s="7">
        <v>87</v>
      </c>
      <c r="J8" s="2">
        <v>5</v>
      </c>
      <c r="K8" s="3" t="s">
        <v>14</v>
      </c>
      <c r="L8" s="6">
        <v>4</v>
      </c>
      <c r="M8" s="6">
        <v>18</v>
      </c>
      <c r="N8" s="7">
        <v>173</v>
      </c>
    </row>
    <row r="9" spans="1:14" ht="15.75" thickBot="1">
      <c r="B9" s="21">
        <v>6</v>
      </c>
      <c r="C9" s="3" t="s">
        <v>15</v>
      </c>
      <c r="D9" s="6">
        <v>4</v>
      </c>
      <c r="E9" s="6">
        <v>4</v>
      </c>
      <c r="F9" s="6">
        <v>14</v>
      </c>
      <c r="G9" s="6">
        <v>61</v>
      </c>
      <c r="H9" s="7">
        <v>112</v>
      </c>
      <c r="J9" s="2">
        <v>6</v>
      </c>
      <c r="K9" s="3" t="s">
        <v>15</v>
      </c>
      <c r="L9" s="6">
        <v>8</v>
      </c>
      <c r="M9" s="6">
        <v>14</v>
      </c>
      <c r="N9" s="7">
        <v>173</v>
      </c>
    </row>
    <row r="10" spans="1:14" ht="15.75" thickBot="1">
      <c r="B10" s="21">
        <v>7</v>
      </c>
      <c r="C10" s="3" t="s">
        <v>16</v>
      </c>
      <c r="D10" s="6">
        <v>4</v>
      </c>
      <c r="E10" s="6">
        <v>5</v>
      </c>
      <c r="F10" s="6">
        <v>25</v>
      </c>
      <c r="G10" s="6">
        <v>89</v>
      </c>
      <c r="H10" s="7">
        <v>69</v>
      </c>
      <c r="J10" s="2">
        <v>7</v>
      </c>
      <c r="K10" s="3" t="s">
        <v>16</v>
      </c>
      <c r="L10" s="6">
        <v>9</v>
      </c>
      <c r="M10" s="6">
        <v>25</v>
      </c>
      <c r="N10" s="7">
        <v>158</v>
      </c>
    </row>
    <row r="11" spans="1:14" ht="15.75" thickBot="1">
      <c r="B11" s="21">
        <v>8</v>
      </c>
      <c r="C11" s="3" t="s">
        <v>17</v>
      </c>
      <c r="D11" s="6">
        <v>2</v>
      </c>
      <c r="E11" s="6">
        <v>2</v>
      </c>
      <c r="F11" s="6">
        <v>13</v>
      </c>
      <c r="G11" s="6">
        <v>63</v>
      </c>
      <c r="H11" s="7">
        <v>115</v>
      </c>
      <c r="J11" s="2">
        <v>8</v>
      </c>
      <c r="K11" s="3" t="s">
        <v>17</v>
      </c>
      <c r="L11" s="6">
        <v>4</v>
      </c>
      <c r="M11" s="6">
        <v>13</v>
      </c>
      <c r="N11" s="7">
        <v>178</v>
      </c>
    </row>
    <row r="12" spans="1:14" ht="15.75" thickBot="1">
      <c r="B12" s="21">
        <v>9</v>
      </c>
      <c r="C12" s="3" t="s">
        <v>18</v>
      </c>
      <c r="D12" s="6">
        <v>4</v>
      </c>
      <c r="E12" s="6">
        <v>3</v>
      </c>
      <c r="F12" s="6">
        <v>9</v>
      </c>
      <c r="G12" s="6">
        <v>71</v>
      </c>
      <c r="H12" s="7">
        <v>106</v>
      </c>
      <c r="J12" s="2">
        <v>9</v>
      </c>
      <c r="K12" s="3" t="s">
        <v>18</v>
      </c>
      <c r="L12" s="6">
        <v>7</v>
      </c>
      <c r="M12" s="6">
        <v>9</v>
      </c>
      <c r="N12" s="7">
        <v>177</v>
      </c>
    </row>
    <row r="13" spans="1:14" ht="15.75" thickBot="1">
      <c r="B13" s="21">
        <v>10</v>
      </c>
      <c r="C13" s="3" t="s">
        <v>19</v>
      </c>
      <c r="D13" s="6">
        <v>2</v>
      </c>
      <c r="E13" s="6">
        <v>2</v>
      </c>
      <c r="F13" s="6">
        <v>4</v>
      </c>
      <c r="G13" s="6">
        <v>36</v>
      </c>
      <c r="H13" s="7">
        <v>152</v>
      </c>
      <c r="J13" s="2">
        <v>10</v>
      </c>
      <c r="K13" s="3" t="s">
        <v>19</v>
      </c>
      <c r="L13" s="6">
        <v>4</v>
      </c>
      <c r="M13" s="6">
        <v>4</v>
      </c>
      <c r="N13" s="7">
        <v>188</v>
      </c>
    </row>
    <row r="14" spans="1:14" ht="15.75" thickBot="1">
      <c r="B14" s="22">
        <v>11</v>
      </c>
      <c r="C14" s="9" t="s">
        <v>20</v>
      </c>
      <c r="D14" s="23">
        <v>2</v>
      </c>
      <c r="E14" s="23">
        <v>2</v>
      </c>
      <c r="F14" s="23">
        <v>3</v>
      </c>
      <c r="G14" s="23">
        <v>48</v>
      </c>
      <c r="H14" s="65">
        <v>140</v>
      </c>
      <c r="J14" s="8">
        <v>11</v>
      </c>
      <c r="K14" s="9" t="s">
        <v>20</v>
      </c>
      <c r="L14" s="6">
        <v>4</v>
      </c>
      <c r="M14" s="6">
        <v>3</v>
      </c>
      <c r="N14" s="7">
        <v>188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2.564102564102564E-2</v>
      </c>
      <c r="E19" s="34">
        <v>5.1282051282051282E-3</v>
      </c>
      <c r="F19" s="34">
        <v>4.6153846153846156E-2</v>
      </c>
      <c r="G19" s="34">
        <v>0.41025641025641024</v>
      </c>
      <c r="H19" s="34">
        <v>0.51282051282051277</v>
      </c>
      <c r="J19" s="2">
        <v>1</v>
      </c>
      <c r="K19" s="3" t="s">
        <v>10</v>
      </c>
      <c r="L19" s="34">
        <v>3.0769230769230767E-2</v>
      </c>
      <c r="M19" s="35">
        <v>4.6153846153846156E-2</v>
      </c>
      <c r="N19" s="35">
        <v>0.92307692307692302</v>
      </c>
    </row>
    <row r="20" spans="2:14" ht="15.75" thickBot="1">
      <c r="B20" s="2">
        <v>2</v>
      </c>
      <c r="C20" s="3" t="s">
        <v>11</v>
      </c>
      <c r="D20" s="34">
        <v>1.020408163265306E-2</v>
      </c>
      <c r="E20" s="34">
        <v>2.5510204081632654E-2</v>
      </c>
      <c r="F20" s="34">
        <v>2.0408163265306121E-2</v>
      </c>
      <c r="G20" s="34">
        <v>0.27551020408163263</v>
      </c>
      <c r="H20" s="34">
        <v>0.66836734693877553</v>
      </c>
      <c r="J20" s="2">
        <v>2</v>
      </c>
      <c r="K20" s="3" t="s">
        <v>11</v>
      </c>
      <c r="L20" s="34">
        <v>3.5714285714285712E-2</v>
      </c>
      <c r="M20" s="35">
        <v>2.0408163265306121E-2</v>
      </c>
      <c r="N20" s="35">
        <v>0.94387755102040816</v>
      </c>
    </row>
    <row r="21" spans="2:14" ht="15.75" thickBot="1">
      <c r="B21" s="2">
        <v>3</v>
      </c>
      <c r="C21" s="3" t="s">
        <v>12</v>
      </c>
      <c r="D21" s="34">
        <v>1.5306122448979591E-2</v>
      </c>
      <c r="E21" s="34">
        <v>1.5306122448979591E-2</v>
      </c>
      <c r="F21" s="34">
        <v>8.673469387755102E-2</v>
      </c>
      <c r="G21" s="34">
        <v>0.39795918367346939</v>
      </c>
      <c r="H21" s="34">
        <v>0.48469387755102039</v>
      </c>
      <c r="J21" s="2">
        <v>3</v>
      </c>
      <c r="K21" s="3" t="s">
        <v>12</v>
      </c>
      <c r="L21" s="34">
        <v>3.0612244897959183E-2</v>
      </c>
      <c r="M21" s="35">
        <v>8.673469387755102E-2</v>
      </c>
      <c r="N21" s="35">
        <v>0.88265306122448983</v>
      </c>
    </row>
    <row r="22" spans="2:14" ht="15.75" thickBot="1">
      <c r="B22" s="2">
        <v>4</v>
      </c>
      <c r="C22" s="3" t="s">
        <v>13</v>
      </c>
      <c r="D22" s="34">
        <v>5.1020408163265302E-3</v>
      </c>
      <c r="E22" s="34">
        <v>1.020408163265306E-2</v>
      </c>
      <c r="F22" s="34">
        <v>4.0816326530612242E-2</v>
      </c>
      <c r="G22" s="34">
        <v>0.23469387755102042</v>
      </c>
      <c r="H22" s="34">
        <v>0.70918367346938771</v>
      </c>
      <c r="J22" s="2">
        <v>4</v>
      </c>
      <c r="K22" s="3" t="s">
        <v>13</v>
      </c>
      <c r="L22" s="34">
        <v>1.5306122448979591E-2</v>
      </c>
      <c r="M22" s="35">
        <v>4.0816326530612242E-2</v>
      </c>
      <c r="N22" s="35">
        <v>0.94387755102040816</v>
      </c>
    </row>
    <row r="23" spans="2:14" ht="15.75" thickBot="1">
      <c r="B23" s="2">
        <v>5</v>
      </c>
      <c r="C23" s="3" t="s">
        <v>14</v>
      </c>
      <c r="D23" s="34">
        <v>5.1282051282051282E-3</v>
      </c>
      <c r="E23" s="34">
        <v>1.5384615384615385E-2</v>
      </c>
      <c r="F23" s="34">
        <v>9.2307692307692313E-2</v>
      </c>
      <c r="G23" s="34">
        <v>0.44102564102564101</v>
      </c>
      <c r="H23" s="34">
        <v>0.44615384615384618</v>
      </c>
      <c r="J23" s="2">
        <v>5</v>
      </c>
      <c r="K23" s="3" t="s">
        <v>14</v>
      </c>
      <c r="L23" s="34">
        <v>2.0512820512820513E-2</v>
      </c>
      <c r="M23" s="35">
        <v>9.2307692307692313E-2</v>
      </c>
      <c r="N23" s="35">
        <v>0.88717948717948714</v>
      </c>
    </row>
    <row r="24" spans="2:14" ht="15.75" thickBot="1">
      <c r="B24" s="2">
        <v>6</v>
      </c>
      <c r="C24" s="3" t="s">
        <v>15</v>
      </c>
      <c r="D24" s="34">
        <v>2.0512820512820513E-2</v>
      </c>
      <c r="E24" s="34">
        <v>2.0512820512820513E-2</v>
      </c>
      <c r="F24" s="34">
        <v>7.179487179487179E-2</v>
      </c>
      <c r="G24" s="34">
        <v>0.31282051282051282</v>
      </c>
      <c r="H24" s="34">
        <v>0.57435897435897432</v>
      </c>
      <c r="J24" s="2">
        <v>6</v>
      </c>
      <c r="K24" s="3" t="s">
        <v>15</v>
      </c>
      <c r="L24" s="34">
        <v>4.1025641025641026E-2</v>
      </c>
      <c r="M24" s="35">
        <v>7.179487179487179E-2</v>
      </c>
      <c r="N24" s="35">
        <v>0.88717948717948714</v>
      </c>
    </row>
    <row r="25" spans="2:14" ht="15.75" thickBot="1">
      <c r="B25" s="2">
        <v>7</v>
      </c>
      <c r="C25" s="3" t="s">
        <v>16</v>
      </c>
      <c r="D25" s="34">
        <v>2.0833333333333332E-2</v>
      </c>
      <c r="E25" s="34">
        <v>2.6041666666666668E-2</v>
      </c>
      <c r="F25" s="34">
        <v>0.13020833333333334</v>
      </c>
      <c r="G25" s="34">
        <v>0.46354166666666669</v>
      </c>
      <c r="H25" s="34">
        <v>0.359375</v>
      </c>
      <c r="J25" s="2">
        <v>7</v>
      </c>
      <c r="K25" s="3" t="s">
        <v>16</v>
      </c>
      <c r="L25" s="34">
        <v>4.6875E-2</v>
      </c>
      <c r="M25" s="35">
        <v>0.13020833333333334</v>
      </c>
      <c r="N25" s="35">
        <v>0.82291666666666674</v>
      </c>
    </row>
    <row r="26" spans="2:14" ht="15.75" thickBot="1">
      <c r="B26" s="2">
        <v>8</v>
      </c>
      <c r="C26" s="3" t="s">
        <v>17</v>
      </c>
      <c r="D26" s="34">
        <v>1.0256410256410256E-2</v>
      </c>
      <c r="E26" s="34">
        <v>1.0256410256410256E-2</v>
      </c>
      <c r="F26" s="34">
        <v>6.6666666666666666E-2</v>
      </c>
      <c r="G26" s="34">
        <v>0.32307692307692309</v>
      </c>
      <c r="H26" s="34">
        <v>0.58974358974358976</v>
      </c>
      <c r="J26" s="2">
        <v>8</v>
      </c>
      <c r="K26" s="3" t="s">
        <v>17</v>
      </c>
      <c r="L26" s="34">
        <v>2.0512820512820513E-2</v>
      </c>
      <c r="M26" s="35">
        <v>6.6666666666666666E-2</v>
      </c>
      <c r="N26" s="35">
        <v>0.91282051282051291</v>
      </c>
    </row>
    <row r="27" spans="2:14" ht="15.75" thickBot="1">
      <c r="B27" s="2">
        <v>9</v>
      </c>
      <c r="C27" s="3" t="s">
        <v>18</v>
      </c>
      <c r="D27" s="34">
        <v>2.072538860103627E-2</v>
      </c>
      <c r="E27" s="34">
        <v>1.5544041450777202E-2</v>
      </c>
      <c r="F27" s="34">
        <v>4.6632124352331605E-2</v>
      </c>
      <c r="G27" s="34">
        <v>0.36787564766839376</v>
      </c>
      <c r="H27" s="34">
        <v>0.54922279792746109</v>
      </c>
      <c r="J27" s="2">
        <v>9</v>
      </c>
      <c r="K27" s="3" t="s">
        <v>18</v>
      </c>
      <c r="L27" s="34">
        <v>3.6269430051813475E-2</v>
      </c>
      <c r="M27" s="35">
        <v>4.6632124352331605E-2</v>
      </c>
      <c r="N27" s="35">
        <v>0.91709844559585485</v>
      </c>
    </row>
    <row r="28" spans="2:14" ht="15.75" thickBot="1">
      <c r="B28" s="2">
        <v>10</v>
      </c>
      <c r="C28" s="3" t="s">
        <v>19</v>
      </c>
      <c r="D28" s="34">
        <v>1.020408163265306E-2</v>
      </c>
      <c r="E28" s="34">
        <v>1.020408163265306E-2</v>
      </c>
      <c r="F28" s="34">
        <v>2.0408163265306121E-2</v>
      </c>
      <c r="G28" s="34">
        <v>0.18367346938775511</v>
      </c>
      <c r="H28" s="34">
        <v>0.77551020408163263</v>
      </c>
      <c r="J28" s="2">
        <v>10</v>
      </c>
      <c r="K28" s="3" t="s">
        <v>19</v>
      </c>
      <c r="L28" s="34">
        <v>2.0408163265306121E-2</v>
      </c>
      <c r="M28" s="35">
        <v>2.0408163265306121E-2</v>
      </c>
      <c r="N28" s="35">
        <v>0.95918367346938771</v>
      </c>
    </row>
    <row r="29" spans="2:14" ht="15.75" thickBot="1">
      <c r="B29" s="8">
        <v>11</v>
      </c>
      <c r="C29" s="9" t="s">
        <v>20</v>
      </c>
      <c r="D29" s="34">
        <v>1.0256410256410256E-2</v>
      </c>
      <c r="E29" s="34">
        <v>1.0256410256410256E-2</v>
      </c>
      <c r="F29" s="34">
        <v>1.5384615384615385E-2</v>
      </c>
      <c r="G29" s="34">
        <v>0.24615384615384617</v>
      </c>
      <c r="H29" s="34">
        <v>0.71794871794871795</v>
      </c>
      <c r="J29" s="8">
        <v>11</v>
      </c>
      <c r="K29" s="9" t="s">
        <v>20</v>
      </c>
      <c r="L29" s="34">
        <v>2.0512820512820513E-2</v>
      </c>
      <c r="M29" s="35">
        <v>1.5384615384615385E-2</v>
      </c>
      <c r="N29" s="35">
        <v>0.96410256410256412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0.67001350348888</v>
      </c>
      <c r="E31" s="17">
        <f>STDEV(E19:F29)*100</f>
        <v>3.3322193105783935</v>
      </c>
      <c r="F31" s="17">
        <f>STDEV(F19:G29)*100</f>
        <v>15.590369484313349</v>
      </c>
      <c r="G31" s="17">
        <f>STDEV(G19:H29)*100</f>
        <v>16.696142021449024</v>
      </c>
      <c r="H31" s="18">
        <f>STDEV(H19:I29)*100</f>
        <v>12.767414292070653</v>
      </c>
      <c r="K31" s="16" t="s">
        <v>22</v>
      </c>
      <c r="L31" s="17">
        <f>STDEV(L19:M29)*100</f>
        <v>2.9568282204482288</v>
      </c>
      <c r="M31" s="17">
        <f>STDEV(M19:N29)*100</f>
        <v>43.924751264919962</v>
      </c>
      <c r="N31" s="18">
        <f>STDEV(N19:O29)*100</f>
        <v>4.1399131030588707</v>
      </c>
    </row>
    <row r="32" spans="2:14" ht="15.75" thickBot="1">
      <c r="C32" s="16" t="s">
        <v>23</v>
      </c>
      <c r="D32" s="17">
        <f>VAR(D19:E29)*10000</f>
        <v>0.44891809485744338</v>
      </c>
      <c r="E32" s="17">
        <f>VAR(E19:F29)*10000</f>
        <v>11.103685533791547</v>
      </c>
      <c r="F32" s="17">
        <f>VAR(F19:G29)*10000</f>
        <v>243.05962065740889</v>
      </c>
      <c r="G32" s="17">
        <f>VAR(G19:H29)*10000</f>
        <v>278.76115840039586</v>
      </c>
      <c r="H32" s="18">
        <f>VAR(H19:I29)*10000</f>
        <v>163.00686770536998</v>
      </c>
      <c r="K32" s="16" t="s">
        <v>23</v>
      </c>
      <c r="L32" s="17">
        <f>VAR(L19:M29)*10000</f>
        <v>8.7428331252390414</v>
      </c>
      <c r="M32" s="17">
        <f>VAR(M19:N29)*10000</f>
        <v>1929.3837736850878</v>
      </c>
      <c r="N32" s="18">
        <f>VAR(N19:O29)*10000</f>
        <v>17.138880500878528</v>
      </c>
    </row>
    <row r="33" spans="3:14" ht="15.75" thickBot="1">
      <c r="C33" s="16" t="s">
        <v>24</v>
      </c>
      <c r="D33" s="38">
        <f>AVERAGE(D19:E29)</f>
        <v>1.4478117259621705E-2</v>
      </c>
      <c r="E33" s="38">
        <f>AVERAGE(E19:F29)</f>
        <v>3.6448370744725296E-2</v>
      </c>
      <c r="F33" s="38">
        <f>AVERAGE(F19:G29)</f>
        <v>0.19518649451338205</v>
      </c>
      <c r="G33" s="38">
        <f>AVERAGE(G19:H29)</f>
        <v>0.45654390560709945</v>
      </c>
      <c r="H33" s="39">
        <f>AVERAGE(H19:I29)</f>
        <v>0.58067077645399268</v>
      </c>
      <c r="K33" s="16" t="s">
        <v>24</v>
      </c>
      <c r="L33" s="38">
        <f>AVERAGE(L19:M29)</f>
        <v>4.3456094392900477E-2</v>
      </c>
      <c r="M33" s="38">
        <f>AVERAGE(M19:N29)</f>
        <v>0.48552188274037833</v>
      </c>
      <c r="N33" s="39">
        <f>AVERAGE(N19:O29)</f>
        <v>0.91308781121419924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&amp;RVÍTIMA COMPORTAMENTOS NEGATIVOS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69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B&amp;RVÍTIMA COMPORTAMENTOS NEGATIVOS</oddHeader>
    <oddFooter>&amp;L&amp;F&amp;C&amp;A&amp;R&amp;P</oddFooter>
  </headerFooter>
  <drawing r:id="rId2"/>
</worksheet>
</file>

<file path=xl/worksheets/sheet70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topLeftCell="A22" workbookViewId="0">
      <selection activeCell="A2" sqref="A2"/>
    </sheetView>
  </sheetViews>
  <sheetFormatPr defaultRowHeight="15"/>
  <cols>
    <col min="19" max="19" width="9.7109375" customWidth="1"/>
  </cols>
  <sheetData/>
  <printOptions horizontalCentered="1" verticalCentered="1"/>
  <pageMargins left="0.39370078740157483" right="0.39370078740157483" top="0.74803149606299213" bottom="0.55118110236220474" header="0.51181102362204722" footer="0.31496062992125984"/>
  <pageSetup paperSize="9" scale="49" orientation="landscape" r:id="rId1"/>
  <headerFooter>
    <oddHeader>&amp;LPARTE B&amp;RVÍTIMA COMPORTAMENTOS NEGATIVOS</oddHeader>
    <oddFooter>&amp;L&amp;F&amp;C&amp;A&amp;R&amp;P</oddFooter>
  </headerFooter>
  <drawing r:id="rId2"/>
</worksheet>
</file>

<file path=xl/worksheets/sheet71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topLeftCell="A31"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B&amp;RVÍTIMA COMPORTAMENTOS NEGATIVOS</oddHeader>
    <oddFooter>&amp;L&amp;F&amp;C&amp;A&amp;R&amp;P</oddFooter>
  </headerFooter>
  <drawing r:id="rId2"/>
</worksheet>
</file>

<file path=xl/worksheets/sheet72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topLeftCell="A16"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B&amp;RVÍTIMA COMPORTAMENTOS NEGATIVOS</oddHeader>
    <oddFooter>&amp;L&amp;F&amp;C&amp;A&amp;R&amp;P</oddFooter>
  </headerFooter>
  <drawing r:id="rId2"/>
</worksheet>
</file>

<file path=xl/worksheets/sheet73.xml><?xml version="1.0" encoding="utf-8"?>
<worksheet xmlns="http://schemas.openxmlformats.org/spreadsheetml/2006/main" xmlns:r="http://schemas.openxmlformats.org/officeDocument/2006/relationships">
  <sheetPr>
    <tabColor theme="4" tint="-0.499984740745262"/>
    <pageSetUpPr fitToPage="1"/>
  </sheetPr>
  <dimension ref="A1"/>
  <sheetViews>
    <sheetView topLeftCell="A16"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B&amp;RVÍTIMA COMPORTAMENTOS NEGATIVOS</oddHeader>
    <oddFooter>&amp;L&amp;F&amp;C&amp;A&amp;R&amp;P</oddFooter>
  </headerFooter>
  <drawing r:id="rId2"/>
</worksheet>
</file>

<file path=xl/worksheets/sheet74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N35"/>
  <sheetViews>
    <sheetView topLeftCell="A13" workbookViewId="0">
      <selection activeCell="A2" sqref="A2"/>
    </sheetView>
  </sheetViews>
  <sheetFormatPr defaultRowHeight="15"/>
  <cols>
    <col min="2" max="2" width="9.7109375" customWidth="1"/>
    <col min="3" max="3" width="35.7109375" customWidth="1"/>
    <col min="4" max="8" width="10.7109375" customWidth="1"/>
    <col min="9" max="9" width="3.28515625" customWidth="1"/>
    <col min="10" max="10" width="9.7109375" customWidth="1"/>
    <col min="11" max="11" width="35.7109375" customWidth="1"/>
    <col min="12" max="12" width="18.5703125" customWidth="1"/>
    <col min="13" max="13" width="10.7109375" customWidth="1"/>
    <col min="14" max="14" width="18.85546875" customWidth="1"/>
  </cols>
  <sheetData>
    <row r="1" spans="1:14">
      <c r="A1" s="32" t="s">
        <v>0</v>
      </c>
      <c r="D1" s="1"/>
      <c r="E1" s="1"/>
      <c r="F1" s="1"/>
      <c r="G1" s="1"/>
      <c r="H1" s="1"/>
    </row>
    <row r="2" spans="1:14" ht="15.75" thickBot="1">
      <c r="C2" t="s">
        <v>1</v>
      </c>
      <c r="D2" s="1"/>
      <c r="E2" s="1"/>
      <c r="F2" s="1"/>
      <c r="G2" s="1"/>
      <c r="H2" s="1"/>
      <c r="K2" t="s">
        <v>1</v>
      </c>
      <c r="L2" s="1"/>
      <c r="M2" s="1"/>
      <c r="N2" s="1"/>
    </row>
    <row r="3" spans="1:14" s="24" customFormat="1" ht="60.75" customHeight="1" thickBot="1">
      <c r="B3" s="29" t="s">
        <v>2</v>
      </c>
      <c r="C3" s="25" t="s">
        <v>40</v>
      </c>
      <c r="D3" s="26" t="s">
        <v>3</v>
      </c>
      <c r="E3" s="26" t="s">
        <v>4</v>
      </c>
      <c r="F3" s="26" t="s">
        <v>5</v>
      </c>
      <c r="G3" s="26" t="s">
        <v>6</v>
      </c>
      <c r="H3" s="27" t="s">
        <v>7</v>
      </c>
      <c r="J3" s="28" t="s">
        <v>2</v>
      </c>
      <c r="K3" s="25" t="s">
        <v>40</v>
      </c>
      <c r="L3" s="26" t="s">
        <v>8</v>
      </c>
      <c r="M3" s="26" t="s">
        <v>5</v>
      </c>
      <c r="N3" s="27" t="s">
        <v>9</v>
      </c>
    </row>
    <row r="4" spans="1:14" ht="15.75" thickBot="1">
      <c r="B4" s="21">
        <v>1</v>
      </c>
      <c r="C4" s="3" t="s">
        <v>10</v>
      </c>
      <c r="D4" s="6">
        <v>5</v>
      </c>
      <c r="E4" s="6">
        <v>2</v>
      </c>
      <c r="F4" s="6">
        <v>32</v>
      </c>
      <c r="G4" s="6">
        <v>304</v>
      </c>
      <c r="H4" s="6">
        <v>287</v>
      </c>
      <c r="J4" s="2">
        <v>1</v>
      </c>
      <c r="K4" s="3" t="s">
        <v>10</v>
      </c>
      <c r="L4" s="6">
        <v>7</v>
      </c>
      <c r="M4" s="6">
        <v>32</v>
      </c>
      <c r="N4" s="7">
        <v>591</v>
      </c>
    </row>
    <row r="5" spans="1:14" ht="15.75" thickBot="1">
      <c r="B5" s="21">
        <v>2</v>
      </c>
      <c r="C5" s="3" t="s">
        <v>11</v>
      </c>
      <c r="D5" s="6">
        <v>4</v>
      </c>
      <c r="E5" s="6">
        <v>6</v>
      </c>
      <c r="F5" s="6">
        <v>18</v>
      </c>
      <c r="G5" s="6">
        <v>149</v>
      </c>
      <c r="H5" s="7">
        <v>456</v>
      </c>
      <c r="J5" s="2">
        <v>2</v>
      </c>
      <c r="K5" s="3" t="s">
        <v>11</v>
      </c>
      <c r="L5" s="6">
        <v>10</v>
      </c>
      <c r="M5" s="6">
        <v>18</v>
      </c>
      <c r="N5" s="7">
        <v>605</v>
      </c>
    </row>
    <row r="6" spans="1:14" ht="15.75" thickBot="1">
      <c r="B6" s="21">
        <v>3</v>
      </c>
      <c r="C6" s="3" t="s">
        <v>12</v>
      </c>
      <c r="D6" s="6">
        <v>6</v>
      </c>
      <c r="E6" s="6">
        <v>9</v>
      </c>
      <c r="F6" s="6">
        <v>47</v>
      </c>
      <c r="G6" s="6">
        <v>266</v>
      </c>
      <c r="H6" s="7">
        <v>304</v>
      </c>
      <c r="J6" s="2">
        <v>3</v>
      </c>
      <c r="K6" s="3" t="s">
        <v>12</v>
      </c>
      <c r="L6" s="6">
        <v>15</v>
      </c>
      <c r="M6" s="6">
        <v>47</v>
      </c>
      <c r="N6" s="7">
        <v>570</v>
      </c>
    </row>
    <row r="7" spans="1:14" ht="15.75" thickBot="1">
      <c r="B7" s="21">
        <v>4</v>
      </c>
      <c r="C7" s="3" t="s">
        <v>13</v>
      </c>
      <c r="D7" s="6">
        <v>3</v>
      </c>
      <c r="E7" s="6">
        <v>4</v>
      </c>
      <c r="F7" s="6">
        <v>32</v>
      </c>
      <c r="G7" s="6">
        <v>173</v>
      </c>
      <c r="H7" s="7">
        <v>417</v>
      </c>
      <c r="J7" s="2">
        <v>4</v>
      </c>
      <c r="K7" s="3" t="s">
        <v>13</v>
      </c>
      <c r="L7" s="6">
        <v>7</v>
      </c>
      <c r="M7" s="6">
        <v>32</v>
      </c>
      <c r="N7" s="7">
        <v>590</v>
      </c>
    </row>
    <row r="8" spans="1:14" ht="15.75" thickBot="1">
      <c r="B8" s="21">
        <v>5</v>
      </c>
      <c r="C8" s="3" t="s">
        <v>14</v>
      </c>
      <c r="D8" s="6">
        <v>4</v>
      </c>
      <c r="E8" s="6">
        <v>7</v>
      </c>
      <c r="F8" s="6">
        <v>65</v>
      </c>
      <c r="G8" s="6">
        <v>303</v>
      </c>
      <c r="H8" s="7">
        <v>250</v>
      </c>
      <c r="J8" s="2">
        <v>5</v>
      </c>
      <c r="K8" s="3" t="s">
        <v>14</v>
      </c>
      <c r="L8" s="6">
        <v>11</v>
      </c>
      <c r="M8" s="6">
        <v>65</v>
      </c>
      <c r="N8" s="7">
        <v>553</v>
      </c>
    </row>
    <row r="9" spans="1:14" ht="15.75" thickBot="1">
      <c r="B9" s="21">
        <v>6</v>
      </c>
      <c r="C9" s="3" t="s">
        <v>15</v>
      </c>
      <c r="D9" s="6">
        <v>14</v>
      </c>
      <c r="E9" s="6">
        <v>5</v>
      </c>
      <c r="F9" s="6">
        <v>28</v>
      </c>
      <c r="G9" s="6">
        <v>187</v>
      </c>
      <c r="H9" s="7">
        <v>397</v>
      </c>
      <c r="J9" s="2">
        <v>6</v>
      </c>
      <c r="K9" s="3" t="s">
        <v>15</v>
      </c>
      <c r="L9" s="6">
        <v>19</v>
      </c>
      <c r="M9" s="6">
        <v>28</v>
      </c>
      <c r="N9" s="7">
        <v>584</v>
      </c>
    </row>
    <row r="10" spans="1:14" ht="15.75" thickBot="1">
      <c r="B10" s="21">
        <v>7</v>
      </c>
      <c r="C10" s="3" t="s">
        <v>16</v>
      </c>
      <c r="D10" s="6">
        <v>17</v>
      </c>
      <c r="E10" s="6">
        <v>12</v>
      </c>
      <c r="F10" s="6">
        <v>78</v>
      </c>
      <c r="G10" s="6">
        <v>252</v>
      </c>
      <c r="H10" s="7">
        <v>265</v>
      </c>
      <c r="J10" s="2">
        <v>7</v>
      </c>
      <c r="K10" s="3" t="s">
        <v>16</v>
      </c>
      <c r="L10" s="6">
        <v>29</v>
      </c>
      <c r="M10" s="6">
        <v>78</v>
      </c>
      <c r="N10" s="7">
        <v>517</v>
      </c>
    </row>
    <row r="11" spans="1:14" ht="15.75" thickBot="1">
      <c r="B11" s="21">
        <v>8</v>
      </c>
      <c r="C11" s="3" t="s">
        <v>17</v>
      </c>
      <c r="D11" s="6">
        <v>3</v>
      </c>
      <c r="E11" s="6">
        <v>7</v>
      </c>
      <c r="F11" s="6">
        <v>30</v>
      </c>
      <c r="G11" s="6">
        <v>207</v>
      </c>
      <c r="H11" s="7">
        <v>384</v>
      </c>
      <c r="J11" s="2">
        <v>8</v>
      </c>
      <c r="K11" s="3" t="s">
        <v>17</v>
      </c>
      <c r="L11" s="6">
        <v>10</v>
      </c>
      <c r="M11" s="6">
        <v>30</v>
      </c>
      <c r="N11" s="7">
        <v>591</v>
      </c>
    </row>
    <row r="12" spans="1:14" ht="15.75" thickBot="1">
      <c r="B12" s="21">
        <v>9</v>
      </c>
      <c r="C12" s="3" t="s">
        <v>18</v>
      </c>
      <c r="D12" s="6">
        <v>9</v>
      </c>
      <c r="E12" s="6">
        <v>7</v>
      </c>
      <c r="F12" s="6">
        <v>24</v>
      </c>
      <c r="G12" s="6">
        <v>205</v>
      </c>
      <c r="H12" s="7">
        <v>385</v>
      </c>
      <c r="J12" s="2">
        <v>9</v>
      </c>
      <c r="K12" s="3" t="s">
        <v>18</v>
      </c>
      <c r="L12" s="6">
        <v>16</v>
      </c>
      <c r="M12" s="6">
        <v>24</v>
      </c>
      <c r="N12" s="7">
        <v>590</v>
      </c>
    </row>
    <row r="13" spans="1:14" ht="15.75" thickBot="1">
      <c r="B13" s="21">
        <v>10</v>
      </c>
      <c r="C13" s="3" t="s">
        <v>19</v>
      </c>
      <c r="D13" s="6">
        <v>4</v>
      </c>
      <c r="E13" s="6">
        <v>2</v>
      </c>
      <c r="F13" s="6">
        <v>17</v>
      </c>
      <c r="G13" s="6">
        <v>102</v>
      </c>
      <c r="H13" s="7">
        <v>509</v>
      </c>
      <c r="J13" s="2">
        <v>10</v>
      </c>
      <c r="K13" s="3" t="s">
        <v>19</v>
      </c>
      <c r="L13" s="6">
        <v>6</v>
      </c>
      <c r="M13" s="6">
        <v>17</v>
      </c>
      <c r="N13" s="7">
        <v>611</v>
      </c>
    </row>
    <row r="14" spans="1:14" ht="15.75" thickBot="1">
      <c r="B14" s="22">
        <v>11</v>
      </c>
      <c r="C14" s="9" t="s">
        <v>20</v>
      </c>
      <c r="D14" s="23">
        <v>6</v>
      </c>
      <c r="E14" s="23">
        <v>1</v>
      </c>
      <c r="F14" s="23">
        <v>22</v>
      </c>
      <c r="G14" s="23">
        <v>139</v>
      </c>
      <c r="H14" s="65">
        <v>467</v>
      </c>
      <c r="J14" s="8">
        <v>11</v>
      </c>
      <c r="K14" s="9" t="s">
        <v>20</v>
      </c>
      <c r="L14" s="6">
        <v>7</v>
      </c>
      <c r="M14" s="6">
        <v>22</v>
      </c>
      <c r="N14" s="7">
        <v>606</v>
      </c>
    </row>
    <row r="15" spans="1:14">
      <c r="D15" s="1"/>
      <c r="E15" s="1"/>
      <c r="F15" s="1"/>
      <c r="G15" s="1"/>
      <c r="H15" s="1"/>
    </row>
    <row r="16" spans="1:14">
      <c r="D16" s="1"/>
      <c r="E16" s="1"/>
      <c r="F16" s="1"/>
      <c r="G16" s="1"/>
      <c r="H16" s="1"/>
    </row>
    <row r="17" spans="2:14">
      <c r="C17" s="12" t="s">
        <v>21</v>
      </c>
      <c r="D17" s="1"/>
      <c r="E17" s="1"/>
      <c r="F17" s="1"/>
      <c r="G17" s="1"/>
      <c r="H17" s="1"/>
      <c r="K17" s="12" t="s">
        <v>21</v>
      </c>
    </row>
    <row r="18" spans="2:14" s="24" customFormat="1" ht="60.75" customHeight="1" thickBot="1">
      <c r="B18" s="28" t="s">
        <v>2</v>
      </c>
      <c r="C18" s="25" t="s">
        <v>40</v>
      </c>
      <c r="D18" s="26" t="s">
        <v>3</v>
      </c>
      <c r="E18" s="26" t="s">
        <v>4</v>
      </c>
      <c r="F18" s="26" t="s">
        <v>5</v>
      </c>
      <c r="G18" s="26" t="s">
        <v>6</v>
      </c>
      <c r="H18" s="27" t="s">
        <v>7</v>
      </c>
      <c r="J18" s="28" t="s">
        <v>2</v>
      </c>
      <c r="K18" s="25" t="s">
        <v>40</v>
      </c>
      <c r="L18" s="26" t="s">
        <v>8</v>
      </c>
      <c r="M18" s="26" t="s">
        <v>5</v>
      </c>
      <c r="N18" s="27" t="s">
        <v>9</v>
      </c>
    </row>
    <row r="19" spans="2:14" ht="15.75" thickBot="1">
      <c r="B19" s="2">
        <v>1</v>
      </c>
      <c r="C19" s="3" t="s">
        <v>10</v>
      </c>
      <c r="D19" s="34">
        <v>7.9365079365079361E-3</v>
      </c>
      <c r="E19" s="34">
        <v>3.1746031746031746E-3</v>
      </c>
      <c r="F19" s="34">
        <v>5.0793650793650794E-2</v>
      </c>
      <c r="G19" s="34">
        <v>0.48253968253968255</v>
      </c>
      <c r="H19" s="34">
        <v>0.45555555555555555</v>
      </c>
      <c r="J19" s="2">
        <v>1</v>
      </c>
      <c r="K19" s="3" t="s">
        <v>10</v>
      </c>
      <c r="L19" s="34">
        <v>1.111111111111111E-2</v>
      </c>
      <c r="M19" s="35">
        <v>5.0793650793650794E-2</v>
      </c>
      <c r="N19" s="35">
        <v>0.93809523809523809</v>
      </c>
    </row>
    <row r="20" spans="2:14" ht="15.75" thickBot="1">
      <c r="B20" s="2">
        <v>2</v>
      </c>
      <c r="C20" s="3" t="s">
        <v>11</v>
      </c>
      <c r="D20" s="34">
        <v>6.3191153238546603E-3</v>
      </c>
      <c r="E20" s="34">
        <v>9.4786729857819912E-3</v>
      </c>
      <c r="F20" s="34">
        <v>2.843601895734597E-2</v>
      </c>
      <c r="G20" s="34">
        <v>0.2353870458135861</v>
      </c>
      <c r="H20" s="34">
        <v>0.72037914691943128</v>
      </c>
      <c r="J20" s="2">
        <v>2</v>
      </c>
      <c r="K20" s="3" t="s">
        <v>11</v>
      </c>
      <c r="L20" s="34">
        <v>1.579778830963665E-2</v>
      </c>
      <c r="M20" s="35">
        <v>2.843601895734597E-2</v>
      </c>
      <c r="N20" s="35">
        <v>0.95576619273301744</v>
      </c>
    </row>
    <row r="21" spans="2:14" ht="15.75" thickBot="1">
      <c r="B21" s="2">
        <v>3</v>
      </c>
      <c r="C21" s="3" t="s">
        <v>12</v>
      </c>
      <c r="D21" s="34">
        <v>9.4936708860759497E-3</v>
      </c>
      <c r="E21" s="34">
        <v>1.4240506329113924E-2</v>
      </c>
      <c r="F21" s="34">
        <v>7.4367088607594931E-2</v>
      </c>
      <c r="G21" s="34">
        <v>0.42088607594936711</v>
      </c>
      <c r="H21" s="34">
        <v>0.48101265822784811</v>
      </c>
      <c r="J21" s="2">
        <v>3</v>
      </c>
      <c r="K21" s="3" t="s">
        <v>12</v>
      </c>
      <c r="L21" s="34">
        <v>2.3734177215189875E-2</v>
      </c>
      <c r="M21" s="35">
        <v>7.4367088607594931E-2</v>
      </c>
      <c r="N21" s="35">
        <v>0.90189873417721522</v>
      </c>
    </row>
    <row r="22" spans="2:14" ht="15.75" thickBot="1">
      <c r="B22" s="2">
        <v>4</v>
      </c>
      <c r="C22" s="3" t="s">
        <v>13</v>
      </c>
      <c r="D22" s="34">
        <v>4.7694753577106515E-3</v>
      </c>
      <c r="E22" s="34">
        <v>6.3593004769475362E-3</v>
      </c>
      <c r="F22" s="34">
        <v>5.0874403815580289E-2</v>
      </c>
      <c r="G22" s="34">
        <v>0.27503974562798095</v>
      </c>
      <c r="H22" s="34">
        <v>0.66295707472178056</v>
      </c>
      <c r="J22" s="2">
        <v>4</v>
      </c>
      <c r="K22" s="3" t="s">
        <v>13</v>
      </c>
      <c r="L22" s="34">
        <v>1.1128775834658187E-2</v>
      </c>
      <c r="M22" s="35">
        <v>5.0874403815580289E-2</v>
      </c>
      <c r="N22" s="35">
        <v>0.93799682034976151</v>
      </c>
    </row>
    <row r="23" spans="2:14" ht="15.75" thickBot="1">
      <c r="B23" s="2">
        <v>5</v>
      </c>
      <c r="C23" s="3" t="s">
        <v>14</v>
      </c>
      <c r="D23" s="34">
        <v>6.3593004769475362E-3</v>
      </c>
      <c r="E23" s="34">
        <v>1.1128775834658187E-2</v>
      </c>
      <c r="F23" s="34">
        <v>0.10333863275039745</v>
      </c>
      <c r="G23" s="34">
        <v>0.48171701112877585</v>
      </c>
      <c r="H23" s="34">
        <v>0.39745627980922099</v>
      </c>
      <c r="J23" s="2">
        <v>5</v>
      </c>
      <c r="K23" s="3" t="s">
        <v>14</v>
      </c>
      <c r="L23" s="34">
        <v>1.7488076311605722E-2</v>
      </c>
      <c r="M23" s="35">
        <v>0.10333863275039745</v>
      </c>
      <c r="N23" s="35">
        <v>0.87917329093799679</v>
      </c>
    </row>
    <row r="24" spans="2:14" ht="15.75" thickBot="1">
      <c r="B24" s="2">
        <v>6</v>
      </c>
      <c r="C24" s="3" t="s">
        <v>15</v>
      </c>
      <c r="D24" s="34">
        <v>2.2187004754358162E-2</v>
      </c>
      <c r="E24" s="34">
        <v>7.9239302694136295E-3</v>
      </c>
      <c r="F24" s="34">
        <v>4.4374009508716325E-2</v>
      </c>
      <c r="G24" s="34">
        <v>0.29635499207606975</v>
      </c>
      <c r="H24" s="34">
        <v>0.62916006339144215</v>
      </c>
      <c r="J24" s="2">
        <v>6</v>
      </c>
      <c r="K24" s="3" t="s">
        <v>15</v>
      </c>
      <c r="L24" s="34">
        <v>3.0110935023771792E-2</v>
      </c>
      <c r="M24" s="35">
        <v>4.4374009508716325E-2</v>
      </c>
      <c r="N24" s="35">
        <v>0.92551505546751189</v>
      </c>
    </row>
    <row r="25" spans="2:14" ht="15.75" thickBot="1">
      <c r="B25" s="2">
        <v>7</v>
      </c>
      <c r="C25" s="3" t="s">
        <v>16</v>
      </c>
      <c r="D25" s="34">
        <v>2.7243589743589744E-2</v>
      </c>
      <c r="E25" s="34">
        <v>1.9230769230769232E-2</v>
      </c>
      <c r="F25" s="34">
        <v>0.125</v>
      </c>
      <c r="G25" s="34">
        <v>0.40384615384615385</v>
      </c>
      <c r="H25" s="34">
        <v>0.42467948717948717</v>
      </c>
      <c r="J25" s="2">
        <v>7</v>
      </c>
      <c r="K25" s="3" t="s">
        <v>16</v>
      </c>
      <c r="L25" s="34">
        <v>4.6474358974358976E-2</v>
      </c>
      <c r="M25" s="35">
        <v>0.125</v>
      </c>
      <c r="N25" s="35">
        <v>0.82852564102564097</v>
      </c>
    </row>
    <row r="26" spans="2:14" ht="15.75" thickBot="1">
      <c r="B26" s="2">
        <v>8</v>
      </c>
      <c r="C26" s="3" t="s">
        <v>17</v>
      </c>
      <c r="D26" s="34">
        <v>4.7543581616481777E-3</v>
      </c>
      <c r="E26" s="34">
        <v>1.1093502377179081E-2</v>
      </c>
      <c r="F26" s="34">
        <v>4.7543581616481777E-2</v>
      </c>
      <c r="G26" s="34">
        <v>0.32805071315372425</v>
      </c>
      <c r="H26" s="34">
        <v>0.60855784469096674</v>
      </c>
      <c r="J26" s="2">
        <v>8</v>
      </c>
      <c r="K26" s="3" t="s">
        <v>17</v>
      </c>
      <c r="L26" s="34">
        <v>1.5847860538827259E-2</v>
      </c>
      <c r="M26" s="35">
        <v>4.7543581616481777E-2</v>
      </c>
      <c r="N26" s="35">
        <v>0.93660855784469099</v>
      </c>
    </row>
    <row r="27" spans="2:14" ht="15.75" thickBot="1">
      <c r="B27" s="2">
        <v>9</v>
      </c>
      <c r="C27" s="3" t="s">
        <v>18</v>
      </c>
      <c r="D27" s="34">
        <v>1.4285714285714285E-2</v>
      </c>
      <c r="E27" s="34">
        <v>1.1111111111111112E-2</v>
      </c>
      <c r="F27" s="34">
        <v>3.8095238095238099E-2</v>
      </c>
      <c r="G27" s="34">
        <v>0.32539682539682541</v>
      </c>
      <c r="H27" s="34">
        <v>0.61111111111111116</v>
      </c>
      <c r="J27" s="2">
        <v>9</v>
      </c>
      <c r="K27" s="3" t="s">
        <v>18</v>
      </c>
      <c r="L27" s="34">
        <v>2.5396825396825397E-2</v>
      </c>
      <c r="M27" s="35">
        <v>3.8095238095238099E-2</v>
      </c>
      <c r="N27" s="35">
        <v>0.93650793650793651</v>
      </c>
    </row>
    <row r="28" spans="2:14" ht="15.75" thickBot="1">
      <c r="B28" s="2">
        <v>10</v>
      </c>
      <c r="C28" s="3" t="s">
        <v>19</v>
      </c>
      <c r="D28" s="34">
        <v>6.3091482649842269E-3</v>
      </c>
      <c r="E28" s="34">
        <v>3.1545741324921135E-3</v>
      </c>
      <c r="F28" s="34">
        <v>2.6813880126182965E-2</v>
      </c>
      <c r="G28" s="34">
        <v>0.16088328075709779</v>
      </c>
      <c r="H28" s="34">
        <v>0.80283911671924291</v>
      </c>
      <c r="J28" s="2">
        <v>10</v>
      </c>
      <c r="K28" s="3" t="s">
        <v>19</v>
      </c>
      <c r="L28" s="34">
        <v>9.4637223974763408E-3</v>
      </c>
      <c r="M28" s="35">
        <v>2.6813880126182965E-2</v>
      </c>
      <c r="N28" s="35">
        <v>0.9637223974763407</v>
      </c>
    </row>
    <row r="29" spans="2:14" ht="15.75" thickBot="1">
      <c r="B29" s="8">
        <v>11</v>
      </c>
      <c r="C29" s="9" t="s">
        <v>20</v>
      </c>
      <c r="D29" s="34">
        <v>9.4488188976377951E-3</v>
      </c>
      <c r="E29" s="34">
        <v>1.5748031496062992E-3</v>
      </c>
      <c r="F29" s="34">
        <v>3.4645669291338582E-2</v>
      </c>
      <c r="G29" s="34">
        <v>0.2188976377952756</v>
      </c>
      <c r="H29" s="34">
        <v>0.73543307086614174</v>
      </c>
      <c r="J29" s="8">
        <v>11</v>
      </c>
      <c r="K29" s="9" t="s">
        <v>20</v>
      </c>
      <c r="L29" s="34">
        <v>1.1023622047244094E-2</v>
      </c>
      <c r="M29" s="35">
        <v>3.4645669291338582E-2</v>
      </c>
      <c r="N29" s="35">
        <v>0.95433070866141734</v>
      </c>
    </row>
    <row r="30" spans="2:14" ht="15.75" thickBot="1">
      <c r="C30" s="12"/>
      <c r="D30" s="15"/>
      <c r="E30" s="15"/>
      <c r="F30" s="15"/>
      <c r="G30" s="15"/>
      <c r="H30" s="15"/>
    </row>
    <row r="31" spans="2:14" ht="15.75" thickBot="1">
      <c r="C31" s="16" t="s">
        <v>22</v>
      </c>
      <c r="D31" s="17">
        <f>STDEV(D19:E29)*100</f>
        <v>0.63742194510878725</v>
      </c>
      <c r="E31" s="17">
        <f>STDEV(E19:F29)*100</f>
        <v>3.2968639062314016</v>
      </c>
      <c r="F31" s="17">
        <f>STDEV(F19:G29)*100</f>
        <v>15.952801513573123</v>
      </c>
      <c r="G31" s="17">
        <f>STDEV(G19:H29)*100</f>
        <v>18.017161516221343</v>
      </c>
      <c r="H31" s="18">
        <f>STDEV(H19:I29)*100</f>
        <v>13.6130281633196</v>
      </c>
      <c r="K31" s="16" t="s">
        <v>22</v>
      </c>
      <c r="L31" s="17">
        <f>STDEV(L19:M29)*100</f>
        <v>2.9869602538733089</v>
      </c>
      <c r="M31" s="17">
        <f>STDEV(M19:N29)*100</f>
        <v>44.493856367691585</v>
      </c>
      <c r="N31" s="18">
        <f>STDEV(N19:O29)*100</f>
        <v>3.9786115559680417</v>
      </c>
    </row>
    <row r="32" spans="2:14" ht="15.75" thickBot="1">
      <c r="C32" s="16" t="s">
        <v>23</v>
      </c>
      <c r="D32" s="17">
        <f>VAR(D19:E29)*10000</f>
        <v>0.40630673610626977</v>
      </c>
      <c r="E32" s="17">
        <f>VAR(E19:F29)*10000</f>
        <v>10.869311616211377</v>
      </c>
      <c r="F32" s="17">
        <f>VAR(F19:G29)*10000</f>
        <v>254.49187613146091</v>
      </c>
      <c r="G32" s="17">
        <f>VAR(G19:H29)*10000</f>
        <v>324.61810910160744</v>
      </c>
      <c r="H32" s="18">
        <f>VAR(H19:I29)*10000</f>
        <v>185.31453577533253</v>
      </c>
      <c r="K32" s="16" t="s">
        <v>23</v>
      </c>
      <c r="L32" s="17">
        <f>VAR(L19:M29)*10000</f>
        <v>8.9219315582189029</v>
      </c>
      <c r="M32" s="17">
        <f>VAR(M19:N29)*10000</f>
        <v>1979.703254468769</v>
      </c>
      <c r="N32" s="18">
        <f>VAR(N19:O29)*10000</f>
        <v>15.829349913282442</v>
      </c>
    </row>
    <row r="33" spans="3:14" ht="15.75" thickBot="1">
      <c r="C33" s="16" t="s">
        <v>24</v>
      </c>
      <c r="D33" s="38">
        <f>AVERAGE(D19:E29)</f>
        <v>9.8898751436684255E-3</v>
      </c>
      <c r="E33" s="38">
        <f>AVERAGE(E19:F29)</f>
        <v>3.2852396483372882E-2</v>
      </c>
      <c r="F33" s="38">
        <f>AVERAGE(F19:G29)</f>
        <v>0.19333096989304843</v>
      </c>
      <c r="G33" s="38">
        <f>AVERAGE(G19:H29)</f>
        <v>0.46173366242167135</v>
      </c>
      <c r="H33" s="39">
        <f>AVERAGE(H19:I29)</f>
        <v>0.59355830992656611</v>
      </c>
      <c r="K33" s="16" t="s">
        <v>24</v>
      </c>
      <c r="L33" s="38">
        <f>AVERAGE(L19:M29)</f>
        <v>3.826633757832875E-2</v>
      </c>
      <c r="M33" s="38">
        <f>AVERAGE(M19:N29)</f>
        <v>0.4901101248563316</v>
      </c>
      <c r="N33" s="39">
        <f>AVERAGE(N19:O29)</f>
        <v>0.92346732484334249</v>
      </c>
    </row>
    <row r="34" spans="3:14">
      <c r="C34" s="12"/>
      <c r="D34" s="15"/>
      <c r="E34" s="15"/>
      <c r="F34" s="15"/>
      <c r="G34" s="15"/>
      <c r="H34" s="15"/>
    </row>
    <row r="35" spans="3:14">
      <c r="C35" s="12"/>
      <c r="D35" s="15"/>
      <c r="E35" s="15"/>
      <c r="F35" s="15"/>
      <c r="G35" s="15"/>
      <c r="H35" s="15"/>
    </row>
  </sheetData>
  <pageMargins left="0.70866141732283472" right="0.70866141732283472" top="1.3385826771653544" bottom="0.74803149606299213" header="0.9055118110236221" footer="0.31496062992125984"/>
  <pageSetup paperSize="9" scale="63" orientation="landscape" r:id="rId1"/>
  <headerFooter>
    <oddHeader>&amp;RNÃO VÍTIMA COMPORTAMENTOS NEGATIVOS</oddHeader>
    <oddFooter>&amp;L&amp;F&amp;C&amp;A&amp;R&amp;P</oddFooter>
  </headerFooter>
  <tableParts count="4">
    <tablePart r:id="rId2"/>
    <tablePart r:id="rId3"/>
    <tablePart r:id="rId4"/>
    <tablePart r:id="rId5"/>
  </tableParts>
</worksheet>
</file>

<file path=xl/worksheets/sheet75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28" workbookViewId="0">
      <selection activeCell="A2" sqref="A2"/>
    </sheetView>
  </sheetViews>
  <sheetFormatPr defaultRowHeight="15"/>
  <sheetData/>
  <printOptions horizontalCentered="1"/>
  <pageMargins left="0.70866141732283472" right="0.70866141732283472" top="0.74803149606299213" bottom="0.47244094488188981" header="0.51181102362204722" footer="0.31496062992125984"/>
  <pageSetup paperSize="9" scale="65" orientation="landscape" r:id="rId1"/>
  <headerFooter>
    <oddHeader>&amp;LPARTE B&amp;RNÃO VÍTIMA COMPORTAMENTOS NEGATIVOS</oddHeader>
    <oddFooter>&amp;L&amp;F&amp;C&amp;A&amp;R&amp;P</oddFooter>
  </headerFooter>
  <drawing r:id="rId2"/>
</worksheet>
</file>

<file path=xl/worksheets/sheet76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40" workbookViewId="0">
      <selection activeCell="A2" sqref="A2"/>
    </sheetView>
  </sheetViews>
  <sheetFormatPr defaultRowHeight="15"/>
  <cols>
    <col min="19" max="19" width="9.7109375" customWidth="1"/>
  </cols>
  <sheetData/>
  <printOptions horizontalCentered="1" verticalCentered="1"/>
  <pageMargins left="0.39370078740157483" right="0.39370078740157483" top="0.74803149606299213" bottom="0.55118110236220474" header="0.51181102362204722" footer="0.31496062992125984"/>
  <pageSetup paperSize="9" scale="49" orientation="landscape" r:id="rId1"/>
  <headerFooter>
    <oddHeader>&amp;LPARTE B&amp;RNÃO VÍTIMA COMPORTAMENTOS NEGATIVOS</oddHeader>
    <oddFooter>&amp;L&amp;F&amp;C&amp;A&amp;R&amp;P</oddFooter>
  </headerFooter>
  <drawing r:id="rId2"/>
</worksheet>
</file>

<file path=xl/worksheets/sheet77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49" orientation="landscape" r:id="rId1"/>
  <headerFooter>
    <oddHeader>&amp;LPARTE B&amp;RNÃO VÍTIMA COMPORTAMENTOS NEGATIVOS</oddHeader>
    <oddFooter>&amp;L&amp;F&amp;C&amp;A&amp;R&amp;P</oddFooter>
  </headerFooter>
  <drawing r:id="rId2"/>
</worksheet>
</file>

<file path=xl/worksheets/sheet78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19"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B&amp;RNÃO VÍTIMA COMPORTAMENTOS NEGATIVOS</oddHeader>
    <oddFooter>&amp;L&amp;F&amp;C&amp;A&amp;R&amp;P</oddFooter>
  </headerFooter>
  <drawing r:id="rId2"/>
</worksheet>
</file>

<file path=xl/worksheets/sheet79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"/>
  <sheetViews>
    <sheetView topLeftCell="A7" workbookViewId="0">
      <selection activeCell="A2" sqref="A2"/>
    </sheetView>
  </sheetViews>
  <sheetFormatPr defaultRowHeight="15"/>
  <sheetData/>
  <printOptions horizontalCentered="1" verticalCentered="1"/>
  <pageMargins left="0.51181102362204722" right="0.51181102362204722" top="0.74803149606299213" bottom="0.55118110236220474" header="0.51181102362204722" footer="0.31496062992125984"/>
  <pageSetup paperSize="9" scale="74" orientation="landscape" r:id="rId1"/>
  <headerFooter>
    <oddHeader>&amp;LPARTE B&amp;RNÃO VÍTIMA COMPORTAMENTOS NEGATIVOS</oddHeader>
    <oddFooter>&amp;L&amp;F&amp;C&amp;A&amp;R&amp;P</oddFooter>
  </headerFooter>
  <drawing r:id="rId2"/>
</worksheet>
</file>

<file path=xl/worksheets/sheet80.xml><?xml version="1.0" encoding="utf-8"?>
<worksheet xmlns="http://schemas.openxmlformats.org/spreadsheetml/2006/main" xmlns:r="http://schemas.openxmlformats.org/officeDocument/2006/relationships">
  <sheetPr>
    <tabColor rgb="FFFFFF00"/>
  </sheetPr>
  <dimension ref="A1:G215"/>
  <sheetViews>
    <sheetView view="pageBreakPreview" topLeftCell="B1" zoomScaleNormal="100" zoomScaleSheetLayoutView="100" workbookViewId="0">
      <selection activeCell="A2" sqref="A2"/>
    </sheetView>
  </sheetViews>
  <sheetFormatPr defaultRowHeight="15"/>
  <cols>
    <col min="1" max="1" width="9.7109375" hidden="1" customWidth="1"/>
    <col min="2" max="2" width="35.7109375" customWidth="1"/>
    <col min="3" max="3" width="18.140625" customWidth="1"/>
    <col min="4" max="4" width="19" customWidth="1"/>
    <col min="5" max="5" width="27.140625" customWidth="1"/>
    <col min="6" max="6" width="14.42578125" bestFit="1" customWidth="1"/>
    <col min="7" max="7" width="19" customWidth="1"/>
  </cols>
  <sheetData>
    <row r="1" spans="1:7">
      <c r="C1" s="1"/>
      <c r="D1" s="1"/>
      <c r="E1" s="1"/>
      <c r="F1" s="1"/>
      <c r="G1" s="1"/>
    </row>
    <row r="2" spans="1:7" ht="15.75" thickBot="1">
      <c r="B2" t="s">
        <v>41</v>
      </c>
      <c r="C2" s="1"/>
      <c r="D2" s="1"/>
      <c r="E2" s="1"/>
      <c r="F2" s="1"/>
      <c r="G2" s="1"/>
    </row>
    <row r="3" spans="1:7" s="24" customFormat="1" ht="28.5" customHeight="1" thickBot="1">
      <c r="A3" s="66" t="s">
        <v>2</v>
      </c>
      <c r="B3" s="74" t="s">
        <v>40</v>
      </c>
      <c r="C3" s="40" t="s">
        <v>3</v>
      </c>
      <c r="D3" s="40" t="s">
        <v>4</v>
      </c>
      <c r="E3" s="40" t="s">
        <v>5</v>
      </c>
      <c r="F3" s="40" t="s">
        <v>6</v>
      </c>
      <c r="G3" s="75" t="s">
        <v>7</v>
      </c>
    </row>
    <row r="4" spans="1:7" ht="15.75" thickBot="1">
      <c r="A4" s="67">
        <v>1</v>
      </c>
      <c r="B4" s="71" t="s">
        <v>10</v>
      </c>
      <c r="C4" s="68">
        <f>'Parte B_Mascul_Percentagem'!D19</f>
        <v>1.7241379310344827E-2</v>
      </c>
      <c r="D4" s="68">
        <f>'Parte B_Mascul_Percentagem'!E19</f>
        <v>0</v>
      </c>
      <c r="E4" s="68">
        <f>'Parte B_Mascul_Percentagem'!F19</f>
        <v>9.7701149425287362E-2</v>
      </c>
      <c r="F4" s="68">
        <f>'Parte B_Mascul_Percentagem'!G19</f>
        <v>0.39655172413793105</v>
      </c>
      <c r="G4" s="68">
        <f>'Parte B_Mascul_Percentagem'!H19</f>
        <v>0.4885057471264368</v>
      </c>
    </row>
    <row r="5" spans="1:7" ht="15.75" thickBot="1">
      <c r="A5" s="67">
        <v>2</v>
      </c>
      <c r="B5" s="71" t="s">
        <v>11</v>
      </c>
      <c r="C5" s="69">
        <f>'Parte B_Mascul_Percentagem'!D20</f>
        <v>1.1494252873563218E-2</v>
      </c>
      <c r="D5" s="69">
        <f>'Parte B_Mascul_Percentagem'!E20</f>
        <v>3.4482758620689655E-2</v>
      </c>
      <c r="E5" s="69">
        <f>'Parte B_Mascul_Percentagem'!F20</f>
        <v>2.8735632183908046E-2</v>
      </c>
      <c r="F5" s="69">
        <f>'Parte B_Mascul_Percentagem'!G20</f>
        <v>0.33908045977011492</v>
      </c>
      <c r="G5" s="73">
        <f>'Parte B_Mascul_Percentagem'!H20</f>
        <v>0.58620689655172409</v>
      </c>
    </row>
    <row r="6" spans="1:7" ht="15.75" thickBot="1">
      <c r="A6" s="67">
        <v>3</v>
      </c>
      <c r="B6" s="71" t="s">
        <v>12</v>
      </c>
      <c r="C6" s="68">
        <f>'Parte B_Mascul_Percentagem'!D21</f>
        <v>1.1494252873563218E-2</v>
      </c>
      <c r="D6" s="68">
        <f>'Parte B_Mascul_Percentagem'!E21</f>
        <v>2.2988505747126436E-2</v>
      </c>
      <c r="E6" s="68">
        <f>'Parte B_Mascul_Percentagem'!F21</f>
        <v>0.14367816091954022</v>
      </c>
      <c r="F6" s="68">
        <f>'Parte B_Mascul_Percentagem'!G21</f>
        <v>0.37931034482758619</v>
      </c>
      <c r="G6" s="72">
        <f>'Parte B_Mascul_Percentagem'!H21</f>
        <v>0.44252873563218392</v>
      </c>
    </row>
    <row r="7" spans="1:7" ht="15.75" thickBot="1">
      <c r="A7" s="67">
        <v>4</v>
      </c>
      <c r="B7" s="71" t="s">
        <v>13</v>
      </c>
      <c r="C7" s="69">
        <f>'Parte B_Mascul_Percentagem'!D22</f>
        <v>0</v>
      </c>
      <c r="D7" s="69">
        <f>'Parte B_Mascul_Percentagem'!E22</f>
        <v>5.7803468208092483E-3</v>
      </c>
      <c r="E7" s="69">
        <f>'Parte B_Mascul_Percentagem'!F22</f>
        <v>9.8265895953757232E-2</v>
      </c>
      <c r="F7" s="69">
        <f>'Parte B_Mascul_Percentagem'!G22</f>
        <v>0.26589595375722541</v>
      </c>
      <c r="G7" s="73">
        <f>'Parte B_Mascul_Percentagem'!H22</f>
        <v>0.63005780346820806</v>
      </c>
    </row>
    <row r="8" spans="1:7" ht="15.75" thickBot="1">
      <c r="A8" s="67">
        <v>5</v>
      </c>
      <c r="B8" s="71" t="s">
        <v>14</v>
      </c>
      <c r="C8" s="68">
        <f>'Parte B_Mascul_Percentagem'!D23</f>
        <v>0</v>
      </c>
      <c r="D8" s="68">
        <f>'Parte B_Mascul_Percentagem'!E23</f>
        <v>3.4482758620689655E-2</v>
      </c>
      <c r="E8" s="68">
        <f>'Parte B_Mascul_Percentagem'!F23</f>
        <v>0.12643678160919541</v>
      </c>
      <c r="F8" s="68">
        <f>'Parte B_Mascul_Percentagem'!G23</f>
        <v>0.44252873563218392</v>
      </c>
      <c r="G8" s="72">
        <f>'Parte B_Mascul_Percentagem'!H23</f>
        <v>0.39655172413793105</v>
      </c>
    </row>
    <row r="9" spans="1:7" ht="15.75" thickBot="1">
      <c r="A9" s="67">
        <v>6</v>
      </c>
      <c r="B9" s="71" t="s">
        <v>15</v>
      </c>
      <c r="C9" s="69">
        <f>'Parte B_Mascul_Percentagem'!D24</f>
        <v>4.046242774566474E-2</v>
      </c>
      <c r="D9" s="69">
        <f>'Parte B_Mascul_Percentagem'!E24</f>
        <v>1.1560693641618497E-2</v>
      </c>
      <c r="E9" s="69">
        <f>'Parte B_Mascul_Percentagem'!F24</f>
        <v>8.0924855491329481E-2</v>
      </c>
      <c r="F9" s="69">
        <f>'Parte B_Mascul_Percentagem'!G24</f>
        <v>0.31213872832369943</v>
      </c>
      <c r="G9" s="73">
        <f>'Parte B_Mascul_Percentagem'!H24</f>
        <v>0.55491329479768781</v>
      </c>
    </row>
    <row r="10" spans="1:7" ht="15.75" thickBot="1">
      <c r="A10" s="67">
        <v>7</v>
      </c>
      <c r="B10" s="71" t="s">
        <v>16</v>
      </c>
      <c r="C10" s="68">
        <f>'Parte B_Mascul_Percentagem'!D25</f>
        <v>2.3391812865497075E-2</v>
      </c>
      <c r="D10" s="68">
        <f>'Parte B_Mascul_Percentagem'!E25</f>
        <v>2.3391812865497075E-2</v>
      </c>
      <c r="E10" s="68">
        <f>'Parte B_Mascul_Percentagem'!F25</f>
        <v>0.21052631578947367</v>
      </c>
      <c r="F10" s="68">
        <f>'Parte B_Mascul_Percentagem'!G25</f>
        <v>0.36257309941520466</v>
      </c>
      <c r="G10" s="72">
        <f>'Parte B_Mascul_Percentagem'!H25</f>
        <v>0.38011695906432746</v>
      </c>
    </row>
    <row r="11" spans="1:7" ht="15.75" thickBot="1">
      <c r="A11" s="67">
        <v>8</v>
      </c>
      <c r="B11" s="71" t="s">
        <v>17</v>
      </c>
      <c r="C11" s="69">
        <f>'Parte B_Mascul_Percentagem'!D26</f>
        <v>5.7471264367816091E-3</v>
      </c>
      <c r="D11" s="69">
        <f>'Parte B_Mascul_Percentagem'!E26</f>
        <v>5.7471264367816091E-3</v>
      </c>
      <c r="E11" s="69">
        <f>'Parte B_Mascul_Percentagem'!F26</f>
        <v>8.0459770114942528E-2</v>
      </c>
      <c r="F11" s="69">
        <f>'Parte B_Mascul_Percentagem'!G26</f>
        <v>0.39655172413793105</v>
      </c>
      <c r="G11" s="73">
        <f>'Parte B_Mascul_Percentagem'!H26</f>
        <v>0.5114942528735632</v>
      </c>
    </row>
    <row r="12" spans="1:7" ht="15.75" thickBot="1">
      <c r="A12" s="67">
        <v>9</v>
      </c>
      <c r="B12" s="71" t="s">
        <v>18</v>
      </c>
      <c r="C12" s="68">
        <f>'Parte B_Mascul_Percentagem'!D27</f>
        <v>1.7341040462427744E-2</v>
      </c>
      <c r="D12" s="68">
        <f>'Parte B_Mascul_Percentagem'!E27</f>
        <v>5.7803468208092483E-3</v>
      </c>
      <c r="E12" s="68">
        <f>'Parte B_Mascul_Percentagem'!F27</f>
        <v>6.9364161849710976E-2</v>
      </c>
      <c r="F12" s="68">
        <f>'Parte B_Mascul_Percentagem'!G27</f>
        <v>0.41040462427745666</v>
      </c>
      <c r="G12" s="72">
        <f>'Parte B_Mascul_Percentagem'!H27</f>
        <v>0.49710982658959535</v>
      </c>
    </row>
    <row r="13" spans="1:7" ht="15.75" thickBot="1">
      <c r="A13" s="67">
        <v>10</v>
      </c>
      <c r="B13" s="71" t="s">
        <v>19</v>
      </c>
      <c r="C13" s="69">
        <f>'Parte B_Mascul_Percentagem'!D28</f>
        <v>0</v>
      </c>
      <c r="D13" s="69">
        <f>'Parte B_Mascul_Percentagem'!E28</f>
        <v>0</v>
      </c>
      <c r="E13" s="69">
        <f>'Parte B_Mascul_Percentagem'!F28</f>
        <v>6.3218390804597707E-2</v>
      </c>
      <c r="F13" s="69">
        <f>'Parte B_Mascul_Percentagem'!G28</f>
        <v>0.23563218390804597</v>
      </c>
      <c r="G13" s="73">
        <f>'Parte B_Mascul_Percentagem'!H28</f>
        <v>0.70114942528735635</v>
      </c>
    </row>
    <row r="14" spans="1:7" ht="15.75" thickBot="1">
      <c r="A14" s="70">
        <v>11</v>
      </c>
      <c r="B14" s="76" t="s">
        <v>20</v>
      </c>
      <c r="C14" s="77">
        <f>'Parte B_Mascul_Percentagem'!D29</f>
        <v>0</v>
      </c>
      <c r="D14" s="77">
        <f>'Parte B_Mascul_Percentagem'!E29</f>
        <v>5.7471264367816091E-3</v>
      </c>
      <c r="E14" s="77">
        <f>'Parte B_Mascul_Percentagem'!F29</f>
        <v>6.3218390804597707E-2</v>
      </c>
      <c r="F14" s="77">
        <f>'Parte B_Mascul_Percentagem'!G29</f>
        <v>0.33333333333333331</v>
      </c>
      <c r="G14" s="78">
        <f>'Parte B_Mascul_Percentagem'!H29</f>
        <v>0.5977011494252874</v>
      </c>
    </row>
    <row r="15" spans="1:7" ht="15.75" thickBot="1">
      <c r="B15" s="12"/>
      <c r="C15" s="15"/>
      <c r="D15" s="15"/>
      <c r="E15" s="15"/>
      <c r="F15" s="15"/>
      <c r="G15" s="15"/>
    </row>
    <row r="16" spans="1:7" ht="15.75" thickBot="1">
      <c r="B16" s="16" t="s">
        <v>22</v>
      </c>
      <c r="C16" s="17">
        <f>STDEV(C4:D14)*100</f>
        <v>1.255251592421295</v>
      </c>
      <c r="D16" s="17">
        <f>STDEV(D4:E14)*100</f>
        <v>5.5076387411829995</v>
      </c>
      <c r="E16" s="17">
        <f>STDEV(E4:F14)*100</f>
        <v>14.1917957017415</v>
      </c>
      <c r="F16" s="17">
        <f>STDEV(F4:G14)*100</f>
        <v>12.037360276612642</v>
      </c>
      <c r="G16" s="18">
        <f>STDEV(G4:G14)*100</f>
        <v>9.9279549140743519</v>
      </c>
    </row>
    <row r="17" spans="1:7" ht="15.75" thickBot="1">
      <c r="B17" s="16" t="s">
        <v>24</v>
      </c>
      <c r="C17" s="38">
        <f>AVERAGE(C4:D14)</f>
        <v>1.2596989480847521E-2</v>
      </c>
      <c r="D17" s="38">
        <f>AVERAGE(D4:E14)</f>
        <v>5.511322640714289E-2</v>
      </c>
      <c r="E17" s="38">
        <f>AVERAGE(E4:F14)</f>
        <v>0.22438774620304788</v>
      </c>
      <c r="F17" s="38">
        <f>AVERAGE(F4:G14)</f>
        <v>0.4391062148397733</v>
      </c>
      <c r="G17" s="39">
        <f>AVERAGE(G4:G14)</f>
        <v>0.52603052863220923</v>
      </c>
    </row>
    <row r="18" spans="1:7" ht="15.75" thickBot="1">
      <c r="B18" s="12"/>
      <c r="C18" s="15"/>
      <c r="D18" s="15"/>
      <c r="E18" s="15"/>
      <c r="F18" s="15"/>
      <c r="G18" s="15"/>
    </row>
    <row r="19" spans="1:7" ht="15.75" thickTop="1">
      <c r="A19" s="79"/>
      <c r="B19" s="80"/>
      <c r="C19" s="81"/>
      <c r="D19" s="81"/>
      <c r="E19" s="81"/>
      <c r="F19" s="81"/>
      <c r="G19" s="81"/>
    </row>
    <row r="20" spans="1:7" ht="15.75" thickBot="1">
      <c r="B20" t="s">
        <v>42</v>
      </c>
      <c r="C20" s="1"/>
      <c r="D20" s="1"/>
      <c r="E20" s="1"/>
      <c r="F20" s="1"/>
      <c r="G20" s="1"/>
    </row>
    <row r="21" spans="1:7" ht="15.75" thickBot="1">
      <c r="A21" s="66" t="s">
        <v>2</v>
      </c>
      <c r="B21" s="74" t="s">
        <v>40</v>
      </c>
      <c r="C21" s="40" t="s">
        <v>3</v>
      </c>
      <c r="D21" s="40" t="s">
        <v>4</v>
      </c>
      <c r="E21" s="40" t="s">
        <v>5</v>
      </c>
      <c r="F21" s="40" t="s">
        <v>6</v>
      </c>
      <c r="G21" s="75" t="s">
        <v>7</v>
      </c>
    </row>
    <row r="22" spans="1:7" ht="15.75" thickBot="1">
      <c r="A22" s="67">
        <v>1</v>
      </c>
      <c r="B22" s="71" t="s">
        <v>10</v>
      </c>
      <c r="C22" s="68">
        <f>'Femin_Parte B_Percentagem'!D19</f>
        <v>1.0752688172043012E-2</v>
      </c>
      <c r="D22" s="68">
        <f>'Femin_Parte B_Percentagem'!E19</f>
        <v>4.608294930875576E-3</v>
      </c>
      <c r="E22" s="68">
        <f>'Femin_Parte B_Percentagem'!F19</f>
        <v>3.6866359447004608E-2</v>
      </c>
      <c r="F22" s="68">
        <f>'Femin_Parte B_Percentagem'!G19</f>
        <v>0.4838709677419355</v>
      </c>
      <c r="G22" s="68">
        <f>'Femin_Parte B_Percentagem'!H19</f>
        <v>0.46390168970814133</v>
      </c>
    </row>
    <row r="23" spans="1:7" ht="15.75" thickBot="1">
      <c r="A23" s="67">
        <v>2</v>
      </c>
      <c r="B23" s="71" t="s">
        <v>11</v>
      </c>
      <c r="C23" s="68">
        <f>'Femin_Parte B_Percentagem'!D20</f>
        <v>6.1068702290076335E-3</v>
      </c>
      <c r="D23" s="68">
        <f>'Femin_Parte B_Percentagem'!E20</f>
        <v>7.6335877862595417E-3</v>
      </c>
      <c r="E23" s="68">
        <f>'Femin_Parte B_Percentagem'!F20</f>
        <v>2.5954198473282442E-2</v>
      </c>
      <c r="F23" s="68">
        <f>'Femin_Parte B_Percentagem'!G20</f>
        <v>0.2198473282442748</v>
      </c>
      <c r="G23" s="68">
        <f>'Femin_Parte B_Percentagem'!H20</f>
        <v>0.74045801526717558</v>
      </c>
    </row>
    <row r="24" spans="1:7" ht="15.75" thickBot="1">
      <c r="A24" s="67">
        <v>3</v>
      </c>
      <c r="B24" s="71" t="s">
        <v>12</v>
      </c>
      <c r="C24" s="68">
        <f>'Femin_Parte B_Percentagem'!D21</f>
        <v>1.0703363914373088E-2</v>
      </c>
      <c r="D24" s="68">
        <f>'Femin_Parte B_Percentagem'!E21</f>
        <v>1.2232415902140673E-2</v>
      </c>
      <c r="E24" s="68">
        <f>'Femin_Parte B_Percentagem'!F21</f>
        <v>5.9633027522935783E-2</v>
      </c>
      <c r="F24" s="68">
        <f>'Femin_Parte B_Percentagem'!G21</f>
        <v>0.42507645259938837</v>
      </c>
      <c r="G24" s="68">
        <f>'Femin_Parte B_Percentagem'!H21</f>
        <v>0.49235474006116209</v>
      </c>
    </row>
    <row r="25" spans="1:7" ht="15.75" thickBot="1">
      <c r="A25" s="67">
        <v>4</v>
      </c>
      <c r="B25" s="71" t="s">
        <v>13</v>
      </c>
      <c r="C25" s="68">
        <f>'Femin_Parte B_Percentagem'!D22</f>
        <v>6.1349693251533744E-3</v>
      </c>
      <c r="D25" s="68">
        <f>'Femin_Parte B_Percentagem'!E22</f>
        <v>7.6687116564417178E-3</v>
      </c>
      <c r="E25" s="68">
        <f>'Femin_Parte B_Percentagem'!F22</f>
        <v>3.5276073619631899E-2</v>
      </c>
      <c r="F25" s="68">
        <f>'Femin_Parte B_Percentagem'!G22</f>
        <v>0.26533742331288346</v>
      </c>
      <c r="G25" s="68">
        <f>'Femin_Parte B_Percentagem'!H22</f>
        <v>0.68558282208588961</v>
      </c>
    </row>
    <row r="26" spans="1:7" ht="15.75" thickBot="1">
      <c r="A26" s="67">
        <v>5</v>
      </c>
      <c r="B26" s="71" t="s">
        <v>14</v>
      </c>
      <c r="C26" s="68">
        <f>'Femin_Parte B_Percentagem'!D23</f>
        <v>7.6923076923076927E-3</v>
      </c>
      <c r="D26" s="68">
        <f>'Femin_Parte B_Percentagem'!E23</f>
        <v>6.1538461538461538E-3</v>
      </c>
      <c r="E26" s="68">
        <f>'Femin_Parte B_Percentagem'!F23</f>
        <v>9.3846153846153843E-2</v>
      </c>
      <c r="F26" s="68">
        <f>'Femin_Parte B_Percentagem'!G23</f>
        <v>0.48</v>
      </c>
      <c r="G26" s="68">
        <f>'Femin_Parte B_Percentagem'!H23</f>
        <v>0.41230769230769232</v>
      </c>
    </row>
    <row r="27" spans="1:7" ht="15.75" thickBot="1">
      <c r="A27" s="67">
        <v>6</v>
      </c>
      <c r="B27" s="71" t="s">
        <v>15</v>
      </c>
      <c r="C27" s="68">
        <f>'Femin_Parte B_Percentagem'!D24</f>
        <v>1.6845329249617153E-2</v>
      </c>
      <c r="D27" s="68">
        <f>'Femin_Parte B_Percentagem'!E24</f>
        <v>1.0719754977029096E-2</v>
      </c>
      <c r="E27" s="68">
        <f>'Femin_Parte B_Percentagem'!F24</f>
        <v>4.2879019908116385E-2</v>
      </c>
      <c r="F27" s="68">
        <f>'Femin_Parte B_Percentagem'!G24</f>
        <v>0.29709035222052066</v>
      </c>
      <c r="G27" s="68">
        <f>'Femin_Parte B_Percentagem'!H24</f>
        <v>0.63246554364471674</v>
      </c>
    </row>
    <row r="28" spans="1:7" ht="15.75" thickBot="1">
      <c r="A28" s="67">
        <v>7</v>
      </c>
      <c r="B28" s="71" t="s">
        <v>16</v>
      </c>
      <c r="C28" s="68">
        <f>'Femin_Parte B_Percentagem'!D25</f>
        <v>2.6356589147286821E-2</v>
      </c>
      <c r="D28" s="68">
        <f>'Femin_Parte B_Percentagem'!E25</f>
        <v>2.0155038759689922E-2</v>
      </c>
      <c r="E28" s="68">
        <f>'Femin_Parte B_Percentagem'!F25</f>
        <v>0.10387596899224806</v>
      </c>
      <c r="F28" s="68">
        <f>'Femin_Parte B_Percentagem'!G25</f>
        <v>0.4325581395348837</v>
      </c>
      <c r="G28" s="68">
        <f>'Femin_Parte B_Percentagem'!H25</f>
        <v>0.41705426356589148</v>
      </c>
    </row>
    <row r="29" spans="1:7" ht="15.75" thickBot="1">
      <c r="A29" s="67">
        <v>8</v>
      </c>
      <c r="B29" s="71" t="s">
        <v>17</v>
      </c>
      <c r="C29" s="68">
        <f>'Femin_Parte B_Percentagem'!D26</f>
        <v>6.1349693251533744E-3</v>
      </c>
      <c r="D29" s="68">
        <f>'Femin_Parte B_Percentagem'!E26</f>
        <v>1.2269938650306749E-2</v>
      </c>
      <c r="E29" s="68">
        <f>'Femin_Parte B_Percentagem'!F26</f>
        <v>4.4478527607361963E-2</v>
      </c>
      <c r="F29" s="68">
        <f>'Femin_Parte B_Percentagem'!G26</f>
        <v>0.30828220858895705</v>
      </c>
      <c r="G29" s="68">
        <f>'Femin_Parte B_Percentagem'!H26</f>
        <v>0.62883435582822089</v>
      </c>
    </row>
    <row r="30" spans="1:7" ht="15.75" thickBot="1">
      <c r="A30" s="67">
        <v>9</v>
      </c>
      <c r="B30" s="71" t="s">
        <v>18</v>
      </c>
      <c r="C30" s="68">
        <f>'Femin_Parte B_Percentagem'!D27</f>
        <v>1.5384615384615385E-2</v>
      </c>
      <c r="D30" s="68">
        <f>'Femin_Parte B_Percentagem'!E27</f>
        <v>1.3846153846153847E-2</v>
      </c>
      <c r="E30" s="68">
        <f>'Femin_Parte B_Percentagem'!F27</f>
        <v>3.2307692307692308E-2</v>
      </c>
      <c r="F30" s="68">
        <f>'Femin_Parte B_Percentagem'!G27</f>
        <v>0.31538461538461537</v>
      </c>
      <c r="G30" s="68">
        <f>'Femin_Parte B_Percentagem'!H27</f>
        <v>0.62307692307692308</v>
      </c>
    </row>
    <row r="31" spans="1:7" ht="15.75" thickBot="1">
      <c r="A31" s="67">
        <v>10</v>
      </c>
      <c r="B31" s="71" t="s">
        <v>19</v>
      </c>
      <c r="C31" s="68">
        <f>'Femin_Parte B_Percentagem'!D28</f>
        <v>9.1463414634146336E-3</v>
      </c>
      <c r="D31" s="68">
        <f>'Femin_Parte B_Percentagem'!E28</f>
        <v>6.0975609756097563E-3</v>
      </c>
      <c r="E31" s="68">
        <f>'Femin_Parte B_Percentagem'!F28</f>
        <v>1.524390243902439E-2</v>
      </c>
      <c r="F31" s="68">
        <f>'Femin_Parte B_Percentagem'!G28</f>
        <v>0.14786585365853658</v>
      </c>
      <c r="G31" s="68">
        <f>'Femin_Parte B_Percentagem'!H28</f>
        <v>0.82164634146341464</v>
      </c>
    </row>
    <row r="32" spans="1:7" ht="15.75" thickBot="1">
      <c r="A32" s="70">
        <v>11</v>
      </c>
      <c r="B32" s="76" t="s">
        <v>20</v>
      </c>
      <c r="C32" s="68">
        <f>'Femin_Parte B_Percentagem'!D29</f>
        <v>1.2195121951219513E-2</v>
      </c>
      <c r="D32" s="68">
        <f>'Femin_Parte B_Percentagem'!E29</f>
        <v>3.0487804878048782E-3</v>
      </c>
      <c r="E32" s="68">
        <f>'Femin_Parte B_Percentagem'!F29</f>
        <v>2.1341463414634148E-2</v>
      </c>
      <c r="F32" s="68">
        <f>'Femin_Parte B_Percentagem'!G29</f>
        <v>0.19664634146341464</v>
      </c>
      <c r="G32" s="68">
        <f>'Femin_Parte B_Percentagem'!H29</f>
        <v>0.76676829268292679</v>
      </c>
    </row>
    <row r="33" spans="1:7" ht="15.75" thickBot="1">
      <c r="B33" s="12"/>
      <c r="C33" s="15"/>
      <c r="D33" s="15"/>
      <c r="E33" s="15"/>
      <c r="F33" s="15"/>
      <c r="G33" s="15"/>
    </row>
    <row r="34" spans="1:7" ht="15.75" thickBot="1">
      <c r="B34" s="16" t="s">
        <v>22</v>
      </c>
      <c r="C34" s="17">
        <f>STDEV(C22:D32)*100</f>
        <v>0.55246362161211937</v>
      </c>
      <c r="D34" s="17">
        <f>STDEV(D22:E32)*100</f>
        <v>2.756740162137457</v>
      </c>
      <c r="E34" s="17">
        <f>STDEV(E22:F32)*100</f>
        <v>16.450970131080311</v>
      </c>
      <c r="F34" s="17">
        <f>STDEV(F22:G32)*100</f>
        <v>19.264839371337011</v>
      </c>
      <c r="G34" s="18">
        <f>STDEV(G22:G32)*100</f>
        <v>14.302763871923743</v>
      </c>
    </row>
    <row r="35" spans="1:7" ht="15.75" thickBot="1">
      <c r="B35" s="16" t="s">
        <v>24</v>
      </c>
      <c r="C35" s="38">
        <f>AVERAGE(C22:D32)</f>
        <v>1.0540329544561345E-2</v>
      </c>
      <c r="D35" s="38">
        <f>AVERAGE(D22:E32)</f>
        <v>2.8006203259283803E-2</v>
      </c>
      <c r="E35" s="38">
        <f>AVERAGE(E22:F32)</f>
        <v>0.18562100319670438</v>
      </c>
      <c r="F35" s="38">
        <f>AVERAGE(F22:G32)</f>
        <v>0.46620047102007117</v>
      </c>
      <c r="G35" s="39">
        <f>AVERAGE(G22:G32)</f>
        <v>0.60767733451746853</v>
      </c>
    </row>
    <row r="36" spans="1:7" ht="15.75" thickBot="1"/>
    <row r="37" spans="1:7" ht="15.75" thickTop="1">
      <c r="A37" s="79"/>
      <c r="B37" s="79"/>
      <c r="C37" s="79"/>
      <c r="D37" s="79"/>
      <c r="E37" s="79"/>
      <c r="F37" s="79"/>
      <c r="G37" s="79"/>
    </row>
    <row r="38" spans="1:7" ht="15.75" thickBot="1">
      <c r="B38" t="s">
        <v>43</v>
      </c>
      <c r="C38" s="1"/>
      <c r="D38" s="1"/>
      <c r="E38" s="1"/>
      <c r="F38" s="1"/>
      <c r="G38" s="1"/>
    </row>
    <row r="39" spans="1:7" ht="15.75" thickBot="1">
      <c r="A39" s="66" t="s">
        <v>2</v>
      </c>
      <c r="B39" s="74" t="s">
        <v>40</v>
      </c>
      <c r="C39" s="40" t="s">
        <v>3</v>
      </c>
      <c r="D39" s="40" t="s">
        <v>4</v>
      </c>
      <c r="E39" s="40" t="s">
        <v>5</v>
      </c>
      <c r="F39" s="40" t="s">
        <v>6</v>
      </c>
      <c r="G39" s="75" t="s">
        <v>7</v>
      </c>
    </row>
    <row r="40" spans="1:7" ht="15.75" thickBot="1">
      <c r="A40" s="67">
        <v>1</v>
      </c>
      <c r="B40" s="71" t="s">
        <v>10</v>
      </c>
      <c r="C40" s="68">
        <f>'Casado_Parte B_Percentagem'!D19</f>
        <v>1.2474012474012475E-2</v>
      </c>
      <c r="D40" s="68">
        <f>'Casado_Parte B_Percentagem'!E19</f>
        <v>2.0790020790020791E-3</v>
      </c>
      <c r="E40" s="68">
        <f>'Casado_Parte B_Percentagem'!F19</f>
        <v>3.5343035343035345E-2</v>
      </c>
      <c r="F40" s="68">
        <f>'Casado_Parte B_Percentagem'!G19</f>
        <v>0.46361746361746364</v>
      </c>
      <c r="G40" s="68">
        <f>'Casado_Parte B_Percentagem'!H19</f>
        <v>0.48648648648648651</v>
      </c>
    </row>
    <row r="41" spans="1:7" ht="15.75" thickBot="1">
      <c r="A41" s="67">
        <v>2</v>
      </c>
      <c r="B41" s="71" t="s">
        <v>11</v>
      </c>
      <c r="C41" s="68">
        <f>'Casado_Parte B_Percentagem'!D20</f>
        <v>8.23045267489712E-3</v>
      </c>
      <c r="D41" s="68">
        <f>'Casado_Parte B_Percentagem'!E20</f>
        <v>6.1728395061728392E-3</v>
      </c>
      <c r="E41" s="68">
        <f>'Casado_Parte B_Percentagem'!F20</f>
        <v>1.4403292181069959E-2</v>
      </c>
      <c r="F41" s="68">
        <f>'Casado_Parte B_Percentagem'!G20</f>
        <v>0.24279835390946503</v>
      </c>
      <c r="G41" s="68">
        <f>'Casado_Parte B_Percentagem'!H20</f>
        <v>0.72839506172839508</v>
      </c>
    </row>
    <row r="42" spans="1:7" ht="15.75" thickBot="1">
      <c r="A42" s="67">
        <v>3</v>
      </c>
      <c r="B42" s="71" t="s">
        <v>12</v>
      </c>
      <c r="C42" s="68">
        <f>'Casado_Parte B_Percentagem'!D21</f>
        <v>1.2371134020618556E-2</v>
      </c>
      <c r="D42" s="68">
        <f>'Casado_Parte B_Percentagem'!E21</f>
        <v>4.1237113402061857E-3</v>
      </c>
      <c r="E42" s="68">
        <f>'Casado_Parte B_Percentagem'!F21</f>
        <v>6.3917525773195871E-2</v>
      </c>
      <c r="F42" s="68">
        <f>'Casado_Parte B_Percentagem'!G21</f>
        <v>0.43711340206185567</v>
      </c>
      <c r="G42" s="68">
        <f>'Casado_Parte B_Percentagem'!H21</f>
        <v>0.48247422680412372</v>
      </c>
    </row>
    <row r="43" spans="1:7" ht="15.75" thickBot="1">
      <c r="A43" s="67">
        <v>4</v>
      </c>
      <c r="B43" s="71" t="s">
        <v>13</v>
      </c>
      <c r="C43" s="68">
        <f>'Casado_Parte B_Percentagem'!D22</f>
        <v>4.140786749482402E-3</v>
      </c>
      <c r="D43" s="68">
        <f>'Casado_Parte B_Percentagem'!E22</f>
        <v>8.2815734989648039E-3</v>
      </c>
      <c r="E43" s="68">
        <f>'Casado_Parte B_Percentagem'!F22</f>
        <v>4.1407867494824016E-2</v>
      </c>
      <c r="F43" s="68">
        <f>'Casado_Parte B_Percentagem'!G22</f>
        <v>0.25672877846790892</v>
      </c>
      <c r="G43" s="68">
        <f>'Casado_Parte B_Percentagem'!H22</f>
        <v>0.68944099378881984</v>
      </c>
    </row>
    <row r="44" spans="1:7" ht="15.75" thickBot="1">
      <c r="A44" s="67">
        <v>5</v>
      </c>
      <c r="B44" s="71" t="s">
        <v>14</v>
      </c>
      <c r="C44" s="68">
        <f>'Casado_Parte B_Percentagem'!D23</f>
        <v>4.1493775933609959E-3</v>
      </c>
      <c r="D44" s="68">
        <f>'Casado_Parte B_Percentagem'!E23</f>
        <v>1.2448132780082987E-2</v>
      </c>
      <c r="E44" s="68">
        <f>'Casado_Parte B_Percentagem'!F23</f>
        <v>0.10580912863070539</v>
      </c>
      <c r="F44" s="68">
        <f>'Casado_Parte B_Percentagem'!G23</f>
        <v>0.46473029045643155</v>
      </c>
      <c r="G44" s="68">
        <f>'Casado_Parte B_Percentagem'!H23</f>
        <v>0.41286307053941906</v>
      </c>
    </row>
    <row r="45" spans="1:7" ht="15.75" thickBot="1">
      <c r="A45" s="67">
        <v>6</v>
      </c>
      <c r="B45" s="71" t="s">
        <v>15</v>
      </c>
      <c r="C45" s="68">
        <f>'Casado_Parte B_Percentagem'!D24</f>
        <v>2.0661157024793389E-2</v>
      </c>
      <c r="D45" s="68">
        <f>'Casado_Parte B_Percentagem'!E24</f>
        <v>8.2644628099173556E-3</v>
      </c>
      <c r="E45" s="68">
        <f>'Casado_Parte B_Percentagem'!F24</f>
        <v>4.3388429752066117E-2</v>
      </c>
      <c r="F45" s="68">
        <f>'Casado_Parte B_Percentagem'!G24</f>
        <v>0.28512396694214875</v>
      </c>
      <c r="G45" s="68">
        <f>'Casado_Parte B_Percentagem'!H24</f>
        <v>0.6425619834710744</v>
      </c>
    </row>
    <row r="46" spans="1:7" ht="15.75" thickBot="1">
      <c r="A46" s="67">
        <v>7</v>
      </c>
      <c r="B46" s="71" t="s">
        <v>16</v>
      </c>
      <c r="C46" s="68">
        <f>'Casado_Parte B_Percentagem'!D25</f>
        <v>2.5000000000000001E-2</v>
      </c>
      <c r="D46" s="68">
        <f>'Casado_Parte B_Percentagem'!E25</f>
        <v>1.6666666666666666E-2</v>
      </c>
      <c r="E46" s="68">
        <f>'Casado_Parte B_Percentagem'!F25</f>
        <v>0.11666666666666667</v>
      </c>
      <c r="F46" s="68">
        <f>'Casado_Parte B_Percentagem'!G25</f>
        <v>0.39791666666666664</v>
      </c>
      <c r="G46" s="68">
        <f>'Casado_Parte B_Percentagem'!H25</f>
        <v>0.44374999999999998</v>
      </c>
    </row>
    <row r="47" spans="1:7" ht="15.75" thickBot="1">
      <c r="A47" s="67">
        <v>8</v>
      </c>
      <c r="B47" s="71" t="s">
        <v>17</v>
      </c>
      <c r="C47" s="68">
        <f>'Casado_Parte B_Percentagem'!D26</f>
        <v>6.2240663900414933E-3</v>
      </c>
      <c r="D47" s="68">
        <f>'Casado_Parte B_Percentagem'!E26</f>
        <v>1.2448132780082987E-2</v>
      </c>
      <c r="E47" s="68">
        <f>'Casado_Parte B_Percentagem'!F26</f>
        <v>5.1867219917012451E-2</v>
      </c>
      <c r="F47" s="68">
        <f>'Casado_Parte B_Percentagem'!G26</f>
        <v>0.31120331950207469</v>
      </c>
      <c r="G47" s="68">
        <f>'Casado_Parte B_Percentagem'!H26</f>
        <v>0.61825726141078841</v>
      </c>
    </row>
    <row r="48" spans="1:7" ht="15.75" thickBot="1">
      <c r="A48" s="67">
        <v>9</v>
      </c>
      <c r="B48" s="71" t="s">
        <v>18</v>
      </c>
      <c r="C48" s="68">
        <f>'Casado_Parte B_Percentagem'!D27</f>
        <v>1.4462809917355372E-2</v>
      </c>
      <c r="D48" s="68">
        <f>'Casado_Parte B_Percentagem'!E27</f>
        <v>8.2644628099173556E-3</v>
      </c>
      <c r="E48" s="68">
        <f>'Casado_Parte B_Percentagem'!F27</f>
        <v>3.3057851239669422E-2</v>
      </c>
      <c r="F48" s="68">
        <f>'Casado_Parte B_Percentagem'!G27</f>
        <v>0.33264462809917356</v>
      </c>
      <c r="G48" s="68">
        <f>'Casado_Parte B_Percentagem'!H27</f>
        <v>0.61157024793388426</v>
      </c>
    </row>
    <row r="49" spans="1:7" ht="15.75" thickBot="1">
      <c r="A49" s="67">
        <v>10</v>
      </c>
      <c r="B49" s="71" t="s">
        <v>19</v>
      </c>
      <c r="C49" s="68">
        <f>'Casado_Parte B_Percentagem'!D28</f>
        <v>6.1728395061728392E-3</v>
      </c>
      <c r="D49" s="68">
        <f>'Casado_Parte B_Percentagem'!E28</f>
        <v>2.05761316872428E-3</v>
      </c>
      <c r="E49" s="68">
        <f>'Casado_Parte B_Percentagem'!F28</f>
        <v>2.2633744855967079E-2</v>
      </c>
      <c r="F49" s="68">
        <f>'Casado_Parte B_Percentagem'!G28</f>
        <v>0.15637860082304528</v>
      </c>
      <c r="G49" s="68">
        <f>'Casado_Parte B_Percentagem'!H28</f>
        <v>0.81275720164609055</v>
      </c>
    </row>
    <row r="50" spans="1:7" ht="15.75" thickBot="1">
      <c r="A50" s="70">
        <v>11</v>
      </c>
      <c r="B50" s="76" t="s">
        <v>20</v>
      </c>
      <c r="C50" s="68">
        <f>'Casado_Parte B_Percentagem'!D29</f>
        <v>8.2474226804123713E-3</v>
      </c>
      <c r="D50" s="68">
        <f>'Casado_Parte B_Percentagem'!E29</f>
        <v>4.1237113402061857E-3</v>
      </c>
      <c r="E50" s="68">
        <f>'Casado_Parte B_Percentagem'!F29</f>
        <v>2.4742268041237112E-2</v>
      </c>
      <c r="F50" s="68">
        <f>'Casado_Parte B_Percentagem'!G29</f>
        <v>0.19587628865979381</v>
      </c>
      <c r="G50" s="68">
        <f>'Casado_Parte B_Percentagem'!H29</f>
        <v>0.76701030927835057</v>
      </c>
    </row>
    <row r="51" spans="1:7" ht="15.75" thickBot="1">
      <c r="B51" s="12"/>
      <c r="C51" s="15"/>
      <c r="D51" s="15"/>
      <c r="E51" s="15"/>
      <c r="F51" s="15"/>
      <c r="G51" s="15"/>
    </row>
    <row r="52" spans="1:7" ht="15.75" thickBot="1">
      <c r="B52" s="16" t="s">
        <v>22</v>
      </c>
      <c r="C52" s="17">
        <f>STDEV(C40:D50)*100</f>
        <v>0.59414707642539644</v>
      </c>
      <c r="D52" s="17">
        <f>STDEV(D40:E50)*100</f>
        <v>3.1784408778535047</v>
      </c>
      <c r="E52" s="17">
        <f>STDEV(E40:F50)*100</f>
        <v>15.92455728432299</v>
      </c>
      <c r="F52" s="17">
        <f>STDEV(F40:G50)*100</f>
        <v>18.917858132315647</v>
      </c>
      <c r="G52" s="18">
        <f>STDEV(G40:G50)*100</f>
        <v>13.609681020286862</v>
      </c>
    </row>
    <row r="53" spans="1:7" ht="15.75" thickBot="1">
      <c r="B53" s="16" t="s">
        <v>24</v>
      </c>
      <c r="C53" s="38">
        <f>AVERAGE(C40:D50)</f>
        <v>9.4120167186859428E-3</v>
      </c>
      <c r="D53" s="38">
        <f>AVERAGE(D40:E50)</f>
        <v>2.9007606303426959E-2</v>
      </c>
      <c r="E53" s="38">
        <f>AVERAGE(E40:F50)</f>
        <v>0.18624403586824892</v>
      </c>
      <c r="F53" s="38">
        <f>AVERAGE(F40:G50)</f>
        <v>0.46544084555879367</v>
      </c>
      <c r="G53" s="39">
        <f>AVERAGE(G40:G50)</f>
        <v>0.60868789482613028</v>
      </c>
    </row>
    <row r="54" spans="1:7" ht="15.75" thickBot="1"/>
    <row r="55" spans="1:7" ht="15.75" thickTop="1">
      <c r="A55" s="79"/>
      <c r="B55" s="79"/>
      <c r="C55" s="79"/>
      <c r="D55" s="79"/>
      <c r="E55" s="79"/>
      <c r="F55" s="79"/>
      <c r="G55" s="79"/>
    </row>
    <row r="56" spans="1:7" ht="15.75" thickBot="1">
      <c r="B56" t="s">
        <v>44</v>
      </c>
      <c r="C56" s="1"/>
      <c r="D56" s="1"/>
      <c r="E56" s="1"/>
      <c r="F56" s="1"/>
      <c r="G56" s="1"/>
    </row>
    <row r="57" spans="1:7" ht="15.75" thickBot="1">
      <c r="A57" s="66" t="s">
        <v>2</v>
      </c>
      <c r="B57" s="74" t="s">
        <v>40</v>
      </c>
      <c r="C57" s="40" t="s">
        <v>3</v>
      </c>
      <c r="D57" s="40" t="s">
        <v>4</v>
      </c>
      <c r="E57" s="40" t="s">
        <v>5</v>
      </c>
      <c r="F57" s="40" t="s">
        <v>6</v>
      </c>
      <c r="G57" s="75" t="s">
        <v>7</v>
      </c>
    </row>
    <row r="58" spans="1:7" ht="15.75" thickBot="1">
      <c r="A58" s="67">
        <v>1</v>
      </c>
      <c r="B58" s="71" t="s">
        <v>10</v>
      </c>
      <c r="C58" s="68">
        <f>'Não Casado_Parte B_Percentagem'!D19</f>
        <v>1.1627906976744186E-2</v>
      </c>
      <c r="D58" s="68">
        <f>'Não Casado_Parte B_Percentagem'!E19</f>
        <v>5.8139534883720929E-3</v>
      </c>
      <c r="E58" s="68">
        <f>'Não Casado_Parte B_Percentagem'!F19</f>
        <v>6.9767441860465115E-2</v>
      </c>
      <c r="F58" s="68">
        <f>'Não Casado_Parte B_Percentagem'!G19</f>
        <v>0.46802325581395349</v>
      </c>
      <c r="G58" s="68">
        <f>'Não Casado_Parte B_Percentagem'!H19</f>
        <v>0.44476744186046513</v>
      </c>
    </row>
    <row r="59" spans="1:7" ht="15.75" thickBot="1">
      <c r="A59" s="67">
        <v>2</v>
      </c>
      <c r="B59" s="71" t="s">
        <v>11</v>
      </c>
      <c r="C59" s="68">
        <f>'Não Casado_Parte B_Percentagem'!D20</f>
        <v>5.8309037900874635E-3</v>
      </c>
      <c r="D59" s="68">
        <f>'Não Casado_Parte B_Percentagem'!E20</f>
        <v>2.3323615160349854E-2</v>
      </c>
      <c r="E59" s="68">
        <f>'Não Casado_Parte B_Percentagem'!F20</f>
        <v>4.3731778425655975E-2</v>
      </c>
      <c r="F59" s="68">
        <f>'Não Casado_Parte B_Percentagem'!G20</f>
        <v>0.24781341107871721</v>
      </c>
      <c r="G59" s="68">
        <f>'Não Casado_Parte B_Percentagem'!H20</f>
        <v>0.67930029154518945</v>
      </c>
    </row>
    <row r="60" spans="1:7" ht="15.75" thickBot="1">
      <c r="A60" s="67">
        <v>3</v>
      </c>
      <c r="B60" s="71" t="s">
        <v>12</v>
      </c>
      <c r="C60" s="68">
        <f>'Não Casado_Parte B_Percentagem'!D21</f>
        <v>8.7463556851311956E-3</v>
      </c>
      <c r="D60" s="68">
        <f>'Não Casado_Parte B_Percentagem'!E21</f>
        <v>2.9154518950437316E-2</v>
      </c>
      <c r="E60" s="68">
        <f>'Não Casado_Parte B_Percentagem'!F21</f>
        <v>9.6209912536443148E-2</v>
      </c>
      <c r="F60" s="68">
        <f>'Não Casado_Parte B_Percentagem'!G21</f>
        <v>0.38483965014577259</v>
      </c>
      <c r="G60" s="68">
        <f>'Não Casado_Parte B_Percentagem'!H21</f>
        <v>0.48104956268221577</v>
      </c>
    </row>
    <row r="61" spans="1:7" ht="15.75" thickBot="1">
      <c r="A61" s="67">
        <v>4</v>
      </c>
      <c r="B61" s="71" t="s">
        <v>13</v>
      </c>
      <c r="C61" s="68">
        <f>'Não Casado_Parte B_Percentagem'!D22</f>
        <v>5.8479532163742687E-3</v>
      </c>
      <c r="D61" s="68">
        <f>'Não Casado_Parte B_Percentagem'!E22</f>
        <v>5.8479532163742687E-3</v>
      </c>
      <c r="E61" s="68">
        <f>'Não Casado_Parte B_Percentagem'!F22</f>
        <v>5.8479532163742687E-2</v>
      </c>
      <c r="F61" s="68">
        <f>'Não Casado_Parte B_Percentagem'!G22</f>
        <v>0.27777777777777779</v>
      </c>
      <c r="G61" s="68">
        <f>'Não Casado_Parte B_Percentagem'!H22</f>
        <v>0.65204678362573099</v>
      </c>
    </row>
    <row r="62" spans="1:7" ht="15.75" thickBot="1">
      <c r="A62" s="67">
        <v>5</v>
      </c>
      <c r="B62" s="71" t="s">
        <v>14</v>
      </c>
      <c r="C62" s="68">
        <f>'Não Casado_Parte B_Percentagem'!D23</f>
        <v>8.771929824561403E-3</v>
      </c>
      <c r="D62" s="68">
        <f>'Não Casado_Parte B_Percentagem'!E23</f>
        <v>1.1695906432748537E-2</v>
      </c>
      <c r="E62" s="68">
        <f>'Não Casado_Parte B_Percentagem'!F23</f>
        <v>9.3567251461988299E-2</v>
      </c>
      <c r="F62" s="68">
        <f>'Não Casado_Parte B_Percentagem'!G23</f>
        <v>0.48245614035087719</v>
      </c>
      <c r="G62" s="68">
        <f>'Não Casado_Parte B_Percentagem'!H23</f>
        <v>0.40350877192982454</v>
      </c>
    </row>
    <row r="63" spans="1:7" ht="15.75" thickBot="1">
      <c r="A63" s="67">
        <v>6</v>
      </c>
      <c r="B63" s="71" t="s">
        <v>15</v>
      </c>
      <c r="C63" s="68">
        <f>'Não Casado_Parte B_Percentagem'!D24</f>
        <v>2.3391812865497075E-2</v>
      </c>
      <c r="D63" s="68">
        <f>'Não Casado_Parte B_Percentagem'!E24</f>
        <v>1.4619883040935672E-2</v>
      </c>
      <c r="E63" s="68">
        <f>'Não Casado_Parte B_Percentagem'!F24</f>
        <v>6.1403508771929821E-2</v>
      </c>
      <c r="F63" s="68">
        <f>'Não Casado_Parte B_Percentagem'!G24</f>
        <v>0.32163742690058478</v>
      </c>
      <c r="G63" s="68">
        <f>'Não Casado_Parte B_Percentagem'!H24</f>
        <v>0.57894736842105265</v>
      </c>
    </row>
    <row r="64" spans="1:7" ht="15.75" thickBot="1">
      <c r="A64" s="67">
        <v>7</v>
      </c>
      <c r="B64" s="71" t="s">
        <v>16</v>
      </c>
      <c r="C64" s="68">
        <f>'Não Casado_Parte B_Percentagem'!D25</f>
        <v>2.6785714285714284E-2</v>
      </c>
      <c r="D64" s="68">
        <f>'Não Casado_Parte B_Percentagem'!E25</f>
        <v>2.6785714285714284E-2</v>
      </c>
      <c r="E64" s="68">
        <f>'Não Casado_Parte B_Percentagem'!F25</f>
        <v>0.13988095238095238</v>
      </c>
      <c r="F64" s="68">
        <f>'Não Casado_Parte B_Percentagem'!G25</f>
        <v>0.44642857142857145</v>
      </c>
      <c r="G64" s="68">
        <f>'Não Casado_Parte B_Percentagem'!H25</f>
        <v>0.36011904761904762</v>
      </c>
    </row>
    <row r="65" spans="1:7" ht="15.75" thickBot="1">
      <c r="A65" s="67">
        <v>8</v>
      </c>
      <c r="B65" s="71" t="s">
        <v>17</v>
      </c>
      <c r="C65" s="68">
        <f>'Não Casado_Parte B_Percentagem'!D26</f>
        <v>5.8139534883720929E-3</v>
      </c>
      <c r="D65" s="68">
        <f>'Não Casado_Parte B_Percentagem'!E26</f>
        <v>8.7209302325581394E-3</v>
      </c>
      <c r="E65" s="68">
        <f>'Não Casado_Parte B_Percentagem'!F26</f>
        <v>5.232558139534884E-2</v>
      </c>
      <c r="F65" s="68">
        <f>'Não Casado_Parte B_Percentagem'!G26</f>
        <v>0.34883720930232559</v>
      </c>
      <c r="G65" s="68">
        <f>'Não Casado_Parte B_Percentagem'!H26</f>
        <v>0.58430232558139539</v>
      </c>
    </row>
    <row r="66" spans="1:7" ht="15.75" thickBot="1">
      <c r="A66" s="67">
        <v>9</v>
      </c>
      <c r="B66" s="71" t="s">
        <v>18</v>
      </c>
      <c r="C66" s="68">
        <f>'Não Casado_Parte B_Percentagem'!D27</f>
        <v>1.7699115044247787E-2</v>
      </c>
      <c r="D66" s="68">
        <f>'Não Casado_Parte B_Percentagem'!E27</f>
        <v>1.7699115044247787E-2</v>
      </c>
      <c r="E66" s="68">
        <f>'Não Casado_Parte B_Percentagem'!F27</f>
        <v>5.0147492625368731E-2</v>
      </c>
      <c r="F66" s="68">
        <f>'Não Casado_Parte B_Percentagem'!G27</f>
        <v>0.33923303834808261</v>
      </c>
      <c r="G66" s="68">
        <f>'Não Casado_Parte B_Percentagem'!H27</f>
        <v>0.5752212389380531</v>
      </c>
    </row>
    <row r="67" spans="1:7" ht="15.75" thickBot="1">
      <c r="A67" s="67">
        <v>10</v>
      </c>
      <c r="B67" s="71" t="s">
        <v>19</v>
      </c>
      <c r="C67" s="68">
        <f>'Não Casado_Parte B_Percentagem'!D28</f>
        <v>8.7209302325581394E-3</v>
      </c>
      <c r="D67" s="68">
        <f>'Não Casado_Parte B_Percentagem'!E28</f>
        <v>8.7209302325581394E-3</v>
      </c>
      <c r="E67" s="68">
        <f>'Não Casado_Parte B_Percentagem'!F28</f>
        <v>2.9069767441860465E-2</v>
      </c>
      <c r="F67" s="68">
        <f>'Não Casado_Parte B_Percentagem'!G28</f>
        <v>0.18023255813953487</v>
      </c>
      <c r="G67" s="68">
        <f>'Não Casado_Parte B_Percentagem'!H28</f>
        <v>0.77325581395348841</v>
      </c>
    </row>
    <row r="68" spans="1:7" ht="15.75" thickBot="1">
      <c r="A68" s="70">
        <v>11</v>
      </c>
      <c r="B68" s="76" t="s">
        <v>20</v>
      </c>
      <c r="C68" s="68">
        <f>'Não Casado_Parte B_Percentagem'!D29</f>
        <v>1.1594202898550725E-2</v>
      </c>
      <c r="D68" s="68">
        <f>'Não Casado_Parte B_Percentagem'!E29</f>
        <v>2.8985507246376812E-3</v>
      </c>
      <c r="E68" s="68">
        <f>'Não Casado_Parte B_Percentagem'!F29</f>
        <v>3.7681159420289857E-2</v>
      </c>
      <c r="F68" s="68">
        <f>'Não Casado_Parte B_Percentagem'!G29</f>
        <v>0.26666666666666666</v>
      </c>
      <c r="G68" s="68">
        <f>'Não Casado_Parte B_Percentagem'!H29</f>
        <v>0.6811594202898551</v>
      </c>
    </row>
    <row r="69" spans="1:7" ht="15.75" thickBot="1">
      <c r="B69" s="12"/>
      <c r="C69" s="15"/>
      <c r="D69" s="15"/>
      <c r="E69" s="15"/>
      <c r="F69" s="15"/>
      <c r="G69" s="15"/>
    </row>
    <row r="70" spans="1:7" ht="15.75" thickBot="1">
      <c r="B70" s="16" t="s">
        <v>22</v>
      </c>
      <c r="C70" s="17">
        <f>STDEV(C58:D68)*100</f>
        <v>0.80389653301936437</v>
      </c>
      <c r="D70" s="17">
        <f>STDEV(D58:E68)*100</f>
        <v>3.5364268513369321</v>
      </c>
      <c r="E70" s="17">
        <f>STDEV(E58:F68)*100</f>
        <v>15.762442174232055</v>
      </c>
      <c r="F70" s="17">
        <f>STDEV(F58:G68)*100</f>
        <v>15.94895955598642</v>
      </c>
      <c r="G70" s="18">
        <f>STDEV(G58:G68)*100</f>
        <v>12.951285002999779</v>
      </c>
    </row>
    <row r="71" spans="1:7" ht="15.75" thickBot="1">
      <c r="B71" s="16" t="s">
        <v>24</v>
      </c>
      <c r="C71" s="38">
        <f>AVERAGE(C58:D68)</f>
        <v>1.3186902232580565E-2</v>
      </c>
      <c r="D71" s="38">
        <f>AVERAGE(D58:E68)</f>
        <v>4.0342974967862683E-2</v>
      </c>
      <c r="E71" s="38">
        <f>AVERAGE(E58:F68)</f>
        <v>0.20437318565622317</v>
      </c>
      <c r="F71" s="38">
        <f>AVERAGE(F58:G68)</f>
        <v>0.45352835329087199</v>
      </c>
      <c r="G71" s="39">
        <f>AVERAGE(G58:G68)</f>
        <v>0.56487982422239258</v>
      </c>
    </row>
    <row r="73" spans="1:7">
      <c r="A73" s="82"/>
      <c r="B73" s="82"/>
      <c r="C73" s="82"/>
      <c r="D73" s="82"/>
      <c r="E73" s="82"/>
      <c r="F73" s="82"/>
      <c r="G73" s="82"/>
    </row>
    <row r="74" spans="1:7" ht="15.75" thickBot="1">
      <c r="B74" t="s">
        <v>45</v>
      </c>
      <c r="C74" s="1"/>
      <c r="D74" s="1"/>
      <c r="E74" s="1"/>
      <c r="F74" s="1"/>
      <c r="G74" s="1"/>
    </row>
    <row r="75" spans="1:7" ht="15.75" thickBot="1">
      <c r="A75" s="66" t="s">
        <v>2</v>
      </c>
      <c r="B75" s="74" t="s">
        <v>40</v>
      </c>
      <c r="C75" s="40" t="s">
        <v>3</v>
      </c>
      <c r="D75" s="40" t="s">
        <v>4</v>
      </c>
      <c r="E75" s="40" t="s">
        <v>5</v>
      </c>
      <c r="F75" s="40" t="s">
        <v>6</v>
      </c>
      <c r="G75" s="75" t="s">
        <v>7</v>
      </c>
    </row>
    <row r="76" spans="1:7" ht="15.75" thickBot="1">
      <c r="A76" s="67">
        <v>1</v>
      </c>
      <c r="B76" s="71" t="s">
        <v>10</v>
      </c>
      <c r="C76" s="68">
        <f>'Mais 39a_Parte B_Percentagem'!D19</f>
        <v>2.0997375328083989E-2</v>
      </c>
      <c r="D76" s="68">
        <f>'Mais 39a_Parte B_Percentagem'!E19</f>
        <v>5.2493438320209973E-3</v>
      </c>
      <c r="E76" s="68">
        <f>'Mais 39a_Parte B_Percentagem'!F19</f>
        <v>6.0367454068241469E-2</v>
      </c>
      <c r="F76" s="68">
        <f>'Mais 39a_Parte B_Percentagem'!G19</f>
        <v>0.44094488188976377</v>
      </c>
      <c r="G76" s="68">
        <f>'Mais 39a_Parte B_Percentagem'!H19</f>
        <v>0.47244094488188976</v>
      </c>
    </row>
    <row r="77" spans="1:7" ht="15.75" thickBot="1">
      <c r="A77" s="67">
        <v>2</v>
      </c>
      <c r="B77" s="71" t="s">
        <v>11</v>
      </c>
      <c r="C77" s="68">
        <f>'Mais 39a_Parte B_Percentagem'!D20</f>
        <v>1.0471204188481676E-2</v>
      </c>
      <c r="D77" s="68">
        <f>'Mais 39a_Parte B_Percentagem'!E20</f>
        <v>1.5706806282722512E-2</v>
      </c>
      <c r="E77" s="68">
        <f>'Mais 39a_Parte B_Percentagem'!F20</f>
        <v>2.6178010471204188E-2</v>
      </c>
      <c r="F77" s="68">
        <f>'Mais 39a_Parte B_Percentagem'!G20</f>
        <v>0.28272251308900526</v>
      </c>
      <c r="G77" s="68">
        <f>'Mais 39a_Parte B_Percentagem'!H20</f>
        <v>0.66492146596858637</v>
      </c>
    </row>
    <row r="78" spans="1:7" ht="15.75" thickBot="1">
      <c r="A78" s="67">
        <v>3</v>
      </c>
      <c r="B78" s="71" t="s">
        <v>12</v>
      </c>
      <c r="C78" s="68">
        <f>'Mais 39a_Parte B_Percentagem'!D21</f>
        <v>1.5706806282722512E-2</v>
      </c>
      <c r="D78" s="68">
        <f>'Mais 39a_Parte B_Percentagem'!E21</f>
        <v>2.0942408376963352E-2</v>
      </c>
      <c r="E78" s="68">
        <f>'Mais 39a_Parte B_Percentagem'!F21</f>
        <v>8.3769633507853408E-2</v>
      </c>
      <c r="F78" s="68">
        <f>'Mais 39a_Parte B_Percentagem'!G21</f>
        <v>0.40314136125654448</v>
      </c>
      <c r="G78" s="68">
        <f>'Mais 39a_Parte B_Percentagem'!H21</f>
        <v>0.47643979057591623</v>
      </c>
    </row>
    <row r="79" spans="1:7" ht="15.75" thickBot="1">
      <c r="A79" s="67">
        <v>4</v>
      </c>
      <c r="B79" s="71" t="s">
        <v>13</v>
      </c>
      <c r="C79" s="68">
        <f>'Mais 39a_Parte B_Percentagem'!D22</f>
        <v>1.0610079575596816E-2</v>
      </c>
      <c r="D79" s="68">
        <f>'Mais 39a_Parte B_Percentagem'!E22</f>
        <v>5.3050397877984082E-3</v>
      </c>
      <c r="E79" s="68">
        <f>'Mais 39a_Parte B_Percentagem'!F22</f>
        <v>5.8355437665782495E-2</v>
      </c>
      <c r="F79" s="68">
        <f>'Mais 39a_Parte B_Percentagem'!G22</f>
        <v>0.28647214854111408</v>
      </c>
      <c r="G79" s="68">
        <f>'Mais 39a_Parte B_Percentagem'!H22</f>
        <v>0.63925729442970824</v>
      </c>
    </row>
    <row r="80" spans="1:7" ht="15.75" thickBot="1">
      <c r="A80" s="67">
        <v>5</v>
      </c>
      <c r="B80" s="71" t="s">
        <v>14</v>
      </c>
      <c r="C80" s="68">
        <f>'Mais 39a_Parte B_Percentagem'!D23</f>
        <v>1.3227513227513227E-2</v>
      </c>
      <c r="D80" s="68">
        <f>'Mais 39a_Parte B_Percentagem'!E23</f>
        <v>1.5873015873015872E-2</v>
      </c>
      <c r="E80" s="68">
        <f>'Mais 39a_Parte B_Percentagem'!F23</f>
        <v>0.10317460317460317</v>
      </c>
      <c r="F80" s="68">
        <f>'Mais 39a_Parte B_Percentagem'!G23</f>
        <v>0.42857142857142855</v>
      </c>
      <c r="G80" s="68">
        <f>'Mais 39a_Parte B_Percentagem'!H23</f>
        <v>0.43915343915343913</v>
      </c>
    </row>
    <row r="81" spans="1:7" ht="15.75" thickBot="1">
      <c r="A81" s="67">
        <v>6</v>
      </c>
      <c r="B81" s="71" t="s">
        <v>15</v>
      </c>
      <c r="C81" s="68">
        <f>'Mais 39a_Parte B_Percentagem'!D24</f>
        <v>2.8871391076115485E-2</v>
      </c>
      <c r="D81" s="68">
        <f>'Mais 39a_Parte B_Percentagem'!E24</f>
        <v>1.0498687664041995E-2</v>
      </c>
      <c r="E81" s="68">
        <f>'Mais 39a_Parte B_Percentagem'!F24</f>
        <v>5.774278215223097E-2</v>
      </c>
      <c r="F81" s="68">
        <f>'Mais 39a_Parte B_Percentagem'!G24</f>
        <v>0.34645669291338582</v>
      </c>
      <c r="G81" s="68">
        <f>'Mais 39a_Parte B_Percentagem'!H24</f>
        <v>0.55643044619422577</v>
      </c>
    </row>
    <row r="82" spans="1:7" ht="15.75" thickBot="1">
      <c r="A82" s="67">
        <v>7</v>
      </c>
      <c r="B82" s="71" t="s">
        <v>16</v>
      </c>
      <c r="C82" s="68">
        <f>'Mais 39a_Parte B_Percentagem'!D25</f>
        <v>0.04</v>
      </c>
      <c r="D82" s="68">
        <f>'Mais 39a_Parte B_Percentagem'!E25</f>
        <v>2.6666666666666668E-2</v>
      </c>
      <c r="E82" s="68">
        <f>'Mais 39a_Parte B_Percentagem'!F25</f>
        <v>0.11466666666666667</v>
      </c>
      <c r="F82" s="68">
        <f>'Mais 39a_Parte B_Percentagem'!G25</f>
        <v>0.40533333333333332</v>
      </c>
      <c r="G82" s="68">
        <f>'Mais 39a_Parte B_Percentagem'!H25</f>
        <v>0.41333333333333333</v>
      </c>
    </row>
    <row r="83" spans="1:7" ht="15.75" thickBot="1">
      <c r="A83" s="67">
        <v>8</v>
      </c>
      <c r="B83" s="71" t="s">
        <v>17</v>
      </c>
      <c r="C83" s="68">
        <f>'Mais 39a_Parte B_Percentagem'!D26</f>
        <v>1.0498687664041995E-2</v>
      </c>
      <c r="D83" s="68">
        <f>'Mais 39a_Parte B_Percentagem'!E26</f>
        <v>1.8372703412073491E-2</v>
      </c>
      <c r="E83" s="68">
        <f>'Mais 39a_Parte B_Percentagem'!F26</f>
        <v>4.7244094488188976E-2</v>
      </c>
      <c r="F83" s="68">
        <f>'Mais 39a_Parte B_Percentagem'!G26</f>
        <v>0.29658792650918636</v>
      </c>
      <c r="G83" s="68">
        <f>'Mais 39a_Parte B_Percentagem'!H26</f>
        <v>0.62729658792650922</v>
      </c>
    </row>
    <row r="84" spans="1:7" ht="15.75" thickBot="1">
      <c r="A84" s="67">
        <v>9</v>
      </c>
      <c r="B84" s="71" t="s">
        <v>18</v>
      </c>
      <c r="C84" s="68">
        <f>'Mais 39a_Parte B_Percentagem'!D27</f>
        <v>2.368421052631579E-2</v>
      </c>
      <c r="D84" s="68">
        <f>'Mais 39a_Parte B_Percentagem'!E27</f>
        <v>1.5789473684210527E-2</v>
      </c>
      <c r="E84" s="68">
        <f>'Mais 39a_Parte B_Percentagem'!F27</f>
        <v>4.736842105263158E-2</v>
      </c>
      <c r="F84" s="68">
        <f>'Mais 39a_Parte B_Percentagem'!G27</f>
        <v>0.32894736842105265</v>
      </c>
      <c r="G84" s="68">
        <f>'Mais 39a_Parte B_Percentagem'!H27</f>
        <v>0.58421052631578951</v>
      </c>
    </row>
    <row r="85" spans="1:7" ht="15.75" thickBot="1">
      <c r="A85" s="67">
        <v>10</v>
      </c>
      <c r="B85" s="71" t="s">
        <v>19</v>
      </c>
      <c r="C85" s="68">
        <f>'Mais 39a_Parte B_Percentagem'!D28</f>
        <v>1.3054830287206266E-2</v>
      </c>
      <c r="D85" s="68">
        <f>'Mais 39a_Parte B_Percentagem'!E28</f>
        <v>7.832898172323759E-3</v>
      </c>
      <c r="E85" s="68">
        <f>'Mais 39a_Parte B_Percentagem'!F28</f>
        <v>2.0887728459530026E-2</v>
      </c>
      <c r="F85" s="68">
        <f>'Mais 39a_Parte B_Percentagem'!G28</f>
        <v>0.1566579634464752</v>
      </c>
      <c r="G85" s="68">
        <f>'Mais 39a_Parte B_Percentagem'!H28</f>
        <v>0.80156657963446476</v>
      </c>
    </row>
    <row r="86" spans="1:7" ht="15.75" thickBot="1">
      <c r="A86" s="70">
        <v>11</v>
      </c>
      <c r="B86" s="76" t="s">
        <v>20</v>
      </c>
      <c r="C86" s="68">
        <f>'Mais 39a_Parte B_Percentagem'!D29</f>
        <v>1.5706806282722512E-2</v>
      </c>
      <c r="D86" s="68">
        <f>'Mais 39a_Parte B_Percentagem'!E29</f>
        <v>5.235602094240838E-3</v>
      </c>
      <c r="E86" s="68">
        <f>'Mais 39a_Parte B_Percentagem'!F29</f>
        <v>3.6649214659685861E-2</v>
      </c>
      <c r="F86" s="68">
        <f>'Mais 39a_Parte B_Percentagem'!G29</f>
        <v>0.22251308900523561</v>
      </c>
      <c r="G86" s="68">
        <f>'Mais 39a_Parte B_Percentagem'!H29</f>
        <v>0.71989528795811519</v>
      </c>
    </row>
    <row r="87" spans="1:7" ht="15.75" thickBot="1">
      <c r="B87" s="12"/>
      <c r="C87" s="15"/>
      <c r="D87" s="15"/>
      <c r="E87" s="15"/>
      <c r="F87" s="15"/>
      <c r="G87" s="15"/>
    </row>
    <row r="88" spans="1:7" ht="15.75" thickBot="1">
      <c r="B88" s="16" t="s">
        <v>22</v>
      </c>
      <c r="C88" s="17">
        <f>STDEV(C76:D86)*100</f>
        <v>0.85042193271605404</v>
      </c>
      <c r="D88" s="17">
        <f>STDEV(D76:E86)*100</f>
        <v>3.1811574620213898</v>
      </c>
      <c r="E88" s="17">
        <f>STDEV(E76:F86)*100</f>
        <v>15.157178509150224</v>
      </c>
      <c r="F88" s="17">
        <f>STDEV(F76:G86)*100</f>
        <v>16.728367644330017</v>
      </c>
      <c r="G88" s="18">
        <f>STDEV(G76:G86)*100</f>
        <v>12.332259924212666</v>
      </c>
    </row>
    <row r="89" spans="1:7" ht="15.75" thickBot="1">
      <c r="B89" s="16" t="s">
        <v>24</v>
      </c>
      <c r="C89" s="38">
        <f>AVERAGE(C76:D86)</f>
        <v>1.5922797740221758E-2</v>
      </c>
      <c r="D89" s="38">
        <f>AVERAGE(D76:E86)</f>
        <v>3.65398496460317E-2</v>
      </c>
      <c r="E89" s="38">
        <f>AVERAGE(E76:F86)</f>
        <v>0.19339785242468838</v>
      </c>
      <c r="F89" s="38">
        <f>AVERAGE(F76:G86)</f>
        <v>0.45424065469765923</v>
      </c>
      <c r="G89" s="39">
        <f>AVERAGE(G76:G86)</f>
        <v>0.58135869967017983</v>
      </c>
    </row>
    <row r="90" spans="1:7" ht="15.75" thickBot="1"/>
    <row r="91" spans="1:7" ht="15.75" thickTop="1">
      <c r="A91" s="79"/>
      <c r="B91" s="79"/>
      <c r="C91" s="79"/>
      <c r="D91" s="79"/>
      <c r="E91" s="79"/>
      <c r="F91" s="79"/>
      <c r="G91" s="79"/>
    </row>
    <row r="92" spans="1:7" ht="15.75" thickBot="1">
      <c r="B92" t="s">
        <v>46</v>
      </c>
      <c r="C92" s="1"/>
      <c r="D92" s="1"/>
      <c r="E92" s="1"/>
      <c r="F92" s="1"/>
      <c r="G92" s="1"/>
    </row>
    <row r="93" spans="1:7" ht="15.75" thickBot="1">
      <c r="A93" s="66" t="s">
        <v>2</v>
      </c>
      <c r="B93" s="74" t="s">
        <v>40</v>
      </c>
      <c r="C93" s="40" t="s">
        <v>3</v>
      </c>
      <c r="D93" s="40" t="s">
        <v>4</v>
      </c>
      <c r="E93" s="40" t="s">
        <v>5</v>
      </c>
      <c r="F93" s="40" t="s">
        <v>6</v>
      </c>
      <c r="G93" s="75" t="s">
        <v>7</v>
      </c>
    </row>
    <row r="94" spans="1:7" ht="15.75" thickBot="1">
      <c r="A94" s="67">
        <v>1</v>
      </c>
      <c r="B94" s="71" t="s">
        <v>10</v>
      </c>
      <c r="C94" s="68">
        <f>'Menos 39a_Parte B_Percentagem'!D19</f>
        <v>2.3364485981308409E-3</v>
      </c>
      <c r="D94" s="68">
        <f>'Menos 39a_Parte B_Percentagem'!E19</f>
        <v>2.3364485981308409E-3</v>
      </c>
      <c r="E94" s="68">
        <f>'Menos 39a_Parte B_Percentagem'!F19</f>
        <v>4.2056074766355138E-2</v>
      </c>
      <c r="F94" s="68">
        <f>'Menos 39a_Parte B_Percentagem'!G19</f>
        <v>0.48364485981308414</v>
      </c>
      <c r="G94" s="68">
        <f>'Menos 39a_Parte B_Percentagem'!H19</f>
        <v>0.46962616822429909</v>
      </c>
    </row>
    <row r="95" spans="1:7" ht="15.75" thickBot="1">
      <c r="A95" s="67">
        <v>2</v>
      </c>
      <c r="B95" s="71" t="s">
        <v>11</v>
      </c>
      <c r="C95" s="68">
        <f>'Menos 39a_Parte B_Percentagem'!D20</f>
        <v>2.331002331002331E-3</v>
      </c>
      <c r="D95" s="68">
        <f>'Menos 39a_Parte B_Percentagem'!E20</f>
        <v>1.1655011655011656E-2</v>
      </c>
      <c r="E95" s="68">
        <f>'Menos 39a_Parte B_Percentagem'!F20</f>
        <v>2.564102564102564E-2</v>
      </c>
      <c r="F95" s="68">
        <f>'Menos 39a_Parte B_Percentagem'!G20</f>
        <v>0.20512820512820512</v>
      </c>
      <c r="G95" s="68">
        <f>'Menos 39a_Parte B_Percentagem'!H20</f>
        <v>0.75524475524475521</v>
      </c>
    </row>
    <row r="96" spans="1:7" ht="15.75" thickBot="1">
      <c r="A96" s="67">
        <v>3</v>
      </c>
      <c r="B96" s="71" t="s">
        <v>12</v>
      </c>
      <c r="C96" s="68">
        <f>'Menos 39a_Parte B_Percentagem'!D21</f>
        <v>4.6728971962616819E-3</v>
      </c>
      <c r="D96" s="68">
        <f>'Menos 39a_Parte B_Percentagem'!E21</f>
        <v>9.3457943925233638E-3</v>
      </c>
      <c r="E96" s="68">
        <f>'Menos 39a_Parte B_Percentagem'!F21</f>
        <v>6.5420560747663545E-2</v>
      </c>
      <c r="F96" s="68">
        <f>'Menos 39a_Parte B_Percentagem'!G21</f>
        <v>0.43224299065420563</v>
      </c>
      <c r="G96" s="68">
        <f>'Menos 39a_Parte B_Percentagem'!H21</f>
        <v>0.48831775700934582</v>
      </c>
    </row>
    <row r="97" spans="1:7" ht="15.75" thickBot="1">
      <c r="A97" s="67">
        <v>4</v>
      </c>
      <c r="B97" s="71" t="s">
        <v>13</v>
      </c>
      <c r="C97" s="68">
        <f>'Menos 39a_Parte B_Percentagem'!D22</f>
        <v>0</v>
      </c>
      <c r="D97" s="68">
        <f>'Menos 39a_Parte B_Percentagem'!E22</f>
        <v>6.9767441860465115E-3</v>
      </c>
      <c r="E97" s="68">
        <f>'Menos 39a_Parte B_Percentagem'!F22</f>
        <v>3.7209302325581395E-2</v>
      </c>
      <c r="F97" s="68">
        <f>'Menos 39a_Parte B_Percentagem'!G22</f>
        <v>0.25116279069767444</v>
      </c>
      <c r="G97" s="68">
        <f>'Menos 39a_Parte B_Percentagem'!H22</f>
        <v>0.70465116279069773</v>
      </c>
    </row>
    <row r="98" spans="1:7" ht="15.75" thickBot="1">
      <c r="A98" s="67">
        <v>5</v>
      </c>
      <c r="B98" s="71" t="s">
        <v>14</v>
      </c>
      <c r="C98" s="68">
        <f>'Menos 39a_Parte B_Percentagem'!D23</f>
        <v>0</v>
      </c>
      <c r="D98" s="68">
        <f>'Menos 39a_Parte B_Percentagem'!E23</f>
        <v>7.0093457943925233E-3</v>
      </c>
      <c r="E98" s="68">
        <f>'Menos 39a_Parte B_Percentagem'!F23</f>
        <v>9.8130841121495324E-2</v>
      </c>
      <c r="F98" s="68">
        <f>'Menos 39a_Parte B_Percentagem'!G23</f>
        <v>0.5070093457943925</v>
      </c>
      <c r="G98" s="68">
        <f>'Menos 39a_Parte B_Percentagem'!H23</f>
        <v>0.38785046728971961</v>
      </c>
    </row>
    <row r="99" spans="1:7" ht="15.75" thickBot="1">
      <c r="A99" s="67">
        <v>6</v>
      </c>
      <c r="B99" s="71" t="s">
        <v>15</v>
      </c>
      <c r="C99" s="68">
        <f>'Menos 39a_Parte B_Percentagem'!D24</f>
        <v>1.405152224824356E-2</v>
      </c>
      <c r="D99" s="68">
        <f>'Menos 39a_Parte B_Percentagem'!E24</f>
        <v>1.1709601873536301E-2</v>
      </c>
      <c r="E99" s="68">
        <f>'Menos 39a_Parte B_Percentagem'!F24</f>
        <v>4.449648711943794E-2</v>
      </c>
      <c r="F99" s="68">
        <f>'Menos 39a_Parte B_Percentagem'!G24</f>
        <v>0.25526932084309134</v>
      </c>
      <c r="G99" s="68">
        <f>'Menos 39a_Parte B_Percentagem'!H24</f>
        <v>0.67447306791569084</v>
      </c>
    </row>
    <row r="100" spans="1:7" ht="15.75" thickBot="1">
      <c r="A100" s="67">
        <v>7</v>
      </c>
      <c r="B100" s="71" t="s">
        <v>16</v>
      </c>
      <c r="C100" s="68">
        <f>'Menos 39a_Parte B_Percentagem'!D25</f>
        <v>1.4150943396226415E-2</v>
      </c>
      <c r="D100" s="68">
        <f>'Menos 39a_Parte B_Percentagem'!E25</f>
        <v>1.179245283018868E-2</v>
      </c>
      <c r="E100" s="68">
        <f>'Menos 39a_Parte B_Percentagem'!F25</f>
        <v>0.13443396226415094</v>
      </c>
      <c r="F100" s="68">
        <f>'Menos 39a_Parte B_Percentagem'!G25</f>
        <v>0.43396226415094341</v>
      </c>
      <c r="G100" s="68">
        <f>'Menos 39a_Parte B_Percentagem'!H25</f>
        <v>0.40566037735849059</v>
      </c>
    </row>
    <row r="101" spans="1:7" ht="15.75" thickBot="1">
      <c r="A101" s="67">
        <v>8</v>
      </c>
      <c r="B101" s="71" t="s">
        <v>17</v>
      </c>
      <c r="C101" s="68">
        <f>'Menos 39a_Parte B_Percentagem'!D26</f>
        <v>0</v>
      </c>
      <c r="D101" s="68">
        <f>'Menos 39a_Parte B_Percentagem'!E26</f>
        <v>4.6728971962616819E-3</v>
      </c>
      <c r="E101" s="68">
        <f>'Menos 39a_Parte B_Percentagem'!F26</f>
        <v>5.1401869158878503E-2</v>
      </c>
      <c r="F101" s="68">
        <f>'Menos 39a_Parte B_Percentagem'!G26</f>
        <v>0.35514018691588783</v>
      </c>
      <c r="G101" s="68">
        <f>'Menos 39a_Parte B_Percentagem'!H26</f>
        <v>0.58878504672897192</v>
      </c>
    </row>
    <row r="102" spans="1:7" ht="15.75" thickBot="1">
      <c r="A102" s="67">
        <v>9</v>
      </c>
      <c r="B102" s="71" t="s">
        <v>18</v>
      </c>
      <c r="C102" s="68">
        <f>'Menos 39a_Parte B_Percentagem'!D27</f>
        <v>7.0422535211267607E-3</v>
      </c>
      <c r="D102" s="68">
        <f>'Menos 39a_Parte B_Percentagem'!E27</f>
        <v>9.3896713615023476E-3</v>
      </c>
      <c r="E102" s="68">
        <f>'Menos 39a_Parte B_Percentagem'!F27</f>
        <v>3.5211267605633804E-2</v>
      </c>
      <c r="F102" s="68">
        <f>'Menos 39a_Parte B_Percentagem'!G27</f>
        <v>0.3380281690140845</v>
      </c>
      <c r="G102" s="68">
        <f>'Menos 39a_Parte B_Percentagem'!H27</f>
        <v>0.61032863849765262</v>
      </c>
    </row>
    <row r="103" spans="1:7" ht="15.75" thickBot="1">
      <c r="A103" s="67">
        <v>10</v>
      </c>
      <c r="B103" s="71" t="s">
        <v>19</v>
      </c>
      <c r="C103" s="68">
        <f>'Menos 39a_Parte B_Percentagem'!D28</f>
        <v>2.331002331002331E-3</v>
      </c>
      <c r="D103" s="68">
        <f>'Menos 39a_Parte B_Percentagem'!E28</f>
        <v>2.331002331002331E-3</v>
      </c>
      <c r="E103" s="68">
        <f>'Menos 39a_Parte B_Percentagem'!F28</f>
        <v>3.0303030303030304E-2</v>
      </c>
      <c r="F103" s="68">
        <f>'Menos 39a_Parte B_Percentagem'!G28</f>
        <v>0.17482517482517482</v>
      </c>
      <c r="G103" s="68">
        <f>'Menos 39a_Parte B_Percentagem'!H28</f>
        <v>0.79020979020979021</v>
      </c>
    </row>
    <row r="104" spans="1:7" ht="15.75" thickBot="1">
      <c r="A104" s="70">
        <v>11</v>
      </c>
      <c r="B104" s="76" t="s">
        <v>20</v>
      </c>
      <c r="C104" s="68">
        <f>'Menos 39a_Parte B_Percentagem'!D29</f>
        <v>4.6511627906976744E-3</v>
      </c>
      <c r="D104" s="68">
        <f>'Menos 39a_Parte B_Percentagem'!E29</f>
        <v>2.3255813953488372E-3</v>
      </c>
      <c r="E104" s="68">
        <f>'Menos 39a_Parte B_Percentagem'!F29</f>
        <v>2.5581395348837209E-2</v>
      </c>
      <c r="F104" s="68">
        <f>'Menos 39a_Parte B_Percentagem'!G29</f>
        <v>0.23023255813953489</v>
      </c>
      <c r="G104" s="68">
        <f>'Menos 39a_Parte B_Percentagem'!H29</f>
        <v>0.73720930232558135</v>
      </c>
    </row>
    <row r="105" spans="1:7" ht="15.75" thickBot="1">
      <c r="B105" s="12"/>
      <c r="C105" s="15"/>
      <c r="D105" s="15"/>
      <c r="E105" s="15"/>
      <c r="F105" s="15"/>
      <c r="G105" s="15"/>
    </row>
    <row r="106" spans="1:7" ht="15.75" thickBot="1">
      <c r="B106" s="16" t="s">
        <v>22</v>
      </c>
      <c r="C106" s="17">
        <f>STDEV(C94:D104)*100</f>
        <v>0.46248527812410767</v>
      </c>
      <c r="D106" s="17">
        <f>STDEV(D94:E104)*100</f>
        <v>3.3509713024033756</v>
      </c>
      <c r="E106" s="17">
        <f>STDEV(E94:F104)*100</f>
        <v>16.620244998111179</v>
      </c>
      <c r="F106" s="17">
        <f>STDEV(F94:G104)*100</f>
        <v>18.780549510333909</v>
      </c>
      <c r="G106" s="18">
        <f>STDEV(G94:G104)*100</f>
        <v>14.424608932237415</v>
      </c>
    </row>
    <row r="107" spans="1:7" ht="15.75" thickBot="1">
      <c r="B107" s="16" t="s">
        <v>24</v>
      </c>
      <c r="C107" s="38">
        <f>AVERAGE(C94:D104)</f>
        <v>5.9596265466653033E-3</v>
      </c>
      <c r="D107" s="38">
        <f>AVERAGE(D94:E104)</f>
        <v>3.0428653091637947E-2</v>
      </c>
      <c r="E107" s="38">
        <f>AVERAGE(E94:F104)</f>
        <v>0.19347871283538035</v>
      </c>
      <c r="F107" s="38">
        <f>AVERAGE(F94:G104)</f>
        <v>0.46722738179869422</v>
      </c>
      <c r="G107" s="39">
        <f>AVERAGE(G94:G104)</f>
        <v>0.60112332123590861</v>
      </c>
    </row>
    <row r="108" spans="1:7" ht="15.75" thickBot="1"/>
    <row r="109" spans="1:7" ht="15.75" thickTop="1">
      <c r="A109" s="79"/>
      <c r="B109" s="79"/>
      <c r="C109" s="79"/>
      <c r="D109" s="79"/>
      <c r="E109" s="79"/>
      <c r="F109" s="79"/>
      <c r="G109" s="79"/>
    </row>
    <row r="110" spans="1:7" ht="15.75" thickBot="1">
      <c r="B110" t="s">
        <v>47</v>
      </c>
      <c r="C110" s="1"/>
      <c r="D110" s="1"/>
      <c r="E110" s="1"/>
      <c r="F110" s="1"/>
      <c r="G110" s="1"/>
    </row>
    <row r="111" spans="1:7" ht="15.75" thickBot="1">
      <c r="A111" s="66" t="s">
        <v>2</v>
      </c>
      <c r="B111" s="74" t="s">
        <v>40</v>
      </c>
      <c r="C111" s="40" t="s">
        <v>3</v>
      </c>
      <c r="D111" s="40" t="s">
        <v>4</v>
      </c>
      <c r="E111" s="40" t="s">
        <v>5</v>
      </c>
      <c r="F111" s="40" t="s">
        <v>6</v>
      </c>
      <c r="G111" s="75" t="s">
        <v>7</v>
      </c>
    </row>
    <row r="112" spans="1:7" ht="15.75" thickBot="1">
      <c r="A112" s="67">
        <v>1</v>
      </c>
      <c r="B112" s="71" t="s">
        <v>10</v>
      </c>
      <c r="C112" s="68">
        <f>'Mais 12a Sv_Parte B_Percentagem'!D19</f>
        <v>1.0526315789473684E-2</v>
      </c>
      <c r="D112" s="68">
        <f>'Mais 12a Sv_Parte B_Percentagem'!E19</f>
        <v>3.5087719298245615E-3</v>
      </c>
      <c r="E112" s="68">
        <f>'Mais 12a Sv_Parte B_Percentagem'!F19</f>
        <v>4.5614035087719301E-2</v>
      </c>
      <c r="F112" s="68">
        <f>'Mais 12a Sv_Parte B_Percentagem'!G19</f>
        <v>0.49122807017543857</v>
      </c>
      <c r="G112" s="68">
        <f>'Mais 12a Sv_Parte B_Percentagem'!H19</f>
        <v>0.44912280701754387</v>
      </c>
    </row>
    <row r="113" spans="1:7" ht="15.75" thickBot="1">
      <c r="A113" s="67">
        <v>2</v>
      </c>
      <c r="B113" s="71" t="s">
        <v>11</v>
      </c>
      <c r="C113" s="68">
        <f>'Mais 12a Sv_Parte B_Percentagem'!D20</f>
        <v>3.4965034965034965E-3</v>
      </c>
      <c r="D113" s="68">
        <f>'Mais 12a Sv_Parte B_Percentagem'!E20</f>
        <v>1.3986013986013986E-2</v>
      </c>
      <c r="E113" s="68">
        <f>'Mais 12a Sv_Parte B_Percentagem'!F20</f>
        <v>1.7482517482517484E-2</v>
      </c>
      <c r="F113" s="68">
        <f>'Mais 12a Sv_Parte B_Percentagem'!G20</f>
        <v>0.23426573426573427</v>
      </c>
      <c r="G113" s="68">
        <f>'Mais 12a Sv_Parte B_Percentagem'!H20</f>
        <v>0.73076923076923073</v>
      </c>
    </row>
    <row r="114" spans="1:7" ht="15.75" thickBot="1">
      <c r="A114" s="67">
        <v>3</v>
      </c>
      <c r="B114" s="71" t="s">
        <v>12</v>
      </c>
      <c r="C114" s="68">
        <f>'Mais 12a Sv_Parte B_Percentagem'!D21</f>
        <v>3.4965034965034965E-3</v>
      </c>
      <c r="D114" s="68">
        <f>'Mais 12a Sv_Parte B_Percentagem'!E21</f>
        <v>1.048951048951049E-2</v>
      </c>
      <c r="E114" s="68">
        <f>'Mais 12a Sv_Parte B_Percentagem'!F21</f>
        <v>7.6923076923076927E-2</v>
      </c>
      <c r="F114" s="68">
        <f>'Mais 12a Sv_Parte B_Percentagem'!G21</f>
        <v>0.44755244755244755</v>
      </c>
      <c r="G114" s="68">
        <f>'Mais 12a Sv_Parte B_Percentagem'!H21</f>
        <v>0.46153846153846156</v>
      </c>
    </row>
    <row r="115" spans="1:7" ht="15.75" thickBot="1">
      <c r="A115" s="67">
        <v>4</v>
      </c>
      <c r="B115" s="71" t="s">
        <v>13</v>
      </c>
      <c r="C115" s="68">
        <f>'Mais 12a Sv_Parte B_Percentagem'!D22</f>
        <v>0</v>
      </c>
      <c r="D115" s="68">
        <f>'Mais 12a Sv_Parte B_Percentagem'!E22</f>
        <v>7.0422535211267607E-3</v>
      </c>
      <c r="E115" s="68">
        <f>'Mais 12a Sv_Parte B_Percentagem'!F22</f>
        <v>4.9295774647887321E-2</v>
      </c>
      <c r="F115" s="68">
        <f>'Mais 12a Sv_Parte B_Percentagem'!G22</f>
        <v>0.25704225352112675</v>
      </c>
      <c r="G115" s="68">
        <f>'Mais 12a Sv_Parte B_Percentagem'!H22</f>
        <v>0.68661971830985913</v>
      </c>
    </row>
    <row r="116" spans="1:7" ht="15.75" thickBot="1">
      <c r="A116" s="67">
        <v>5</v>
      </c>
      <c r="B116" s="71" t="s">
        <v>14</v>
      </c>
      <c r="C116" s="68">
        <f>'Mais 12a Sv_Parte B_Percentagem'!D23</f>
        <v>3.4965034965034965E-3</v>
      </c>
      <c r="D116" s="68">
        <f>'Mais 12a Sv_Parte B_Percentagem'!E23</f>
        <v>1.7482517482517484E-2</v>
      </c>
      <c r="E116" s="68">
        <f>'Mais 12a Sv_Parte B_Percentagem'!F23</f>
        <v>0.13286713286713286</v>
      </c>
      <c r="F116" s="68">
        <f>'Mais 12a Sv_Parte B_Percentagem'!G23</f>
        <v>0.43706293706293708</v>
      </c>
      <c r="G116" s="68">
        <f>'Mais 12a Sv_Parte B_Percentagem'!H23</f>
        <v>0.40909090909090912</v>
      </c>
    </row>
    <row r="117" spans="1:7" ht="15.75" thickBot="1">
      <c r="A117" s="67">
        <v>6</v>
      </c>
      <c r="B117" s="71" t="s">
        <v>15</v>
      </c>
      <c r="C117" s="68">
        <f>'Mais 12a Sv_Parte B_Percentagem'!D24</f>
        <v>1.7543859649122806E-2</v>
      </c>
      <c r="D117" s="68">
        <f>'Mais 12a Sv_Parte B_Percentagem'!E24</f>
        <v>1.4035087719298246E-2</v>
      </c>
      <c r="E117" s="68">
        <f>'Mais 12a Sv_Parte B_Percentagem'!F24</f>
        <v>5.2631578947368418E-2</v>
      </c>
      <c r="F117" s="68">
        <f>'Mais 12a Sv_Parte B_Percentagem'!G24</f>
        <v>0.28421052631578947</v>
      </c>
      <c r="G117" s="68">
        <f>'Mais 12a Sv_Parte B_Percentagem'!H24</f>
        <v>0.63157894736842102</v>
      </c>
    </row>
    <row r="118" spans="1:7" ht="15.75" thickBot="1">
      <c r="A118" s="67">
        <v>7</v>
      </c>
      <c r="B118" s="71" t="s">
        <v>16</v>
      </c>
      <c r="C118" s="68">
        <f>'Mais 12a Sv_Parte B_Percentagem'!D25</f>
        <v>1.7730496453900711E-2</v>
      </c>
      <c r="D118" s="68">
        <f>'Mais 12a Sv_Parte B_Percentagem'!E25</f>
        <v>2.1276595744680851E-2</v>
      </c>
      <c r="E118" s="68">
        <f>'Mais 12a Sv_Parte B_Percentagem'!F25</f>
        <v>0.12056737588652482</v>
      </c>
      <c r="F118" s="68">
        <f>'Mais 12a Sv_Parte B_Percentagem'!G25</f>
        <v>0.43262411347517732</v>
      </c>
      <c r="G118" s="68">
        <f>'Mais 12a Sv_Parte B_Percentagem'!H25</f>
        <v>0.40780141843971629</v>
      </c>
    </row>
    <row r="119" spans="1:7" ht="15.75" thickBot="1">
      <c r="A119" s="67">
        <v>8</v>
      </c>
      <c r="B119" s="71" t="s">
        <v>17</v>
      </c>
      <c r="C119" s="68">
        <f>'Mais 12a Sv_Parte B_Percentagem'!D26</f>
        <v>3.4965034965034965E-3</v>
      </c>
      <c r="D119" s="68">
        <f>'Mais 12a Sv_Parte B_Percentagem'!E26</f>
        <v>1.7482517482517484E-2</v>
      </c>
      <c r="E119" s="68">
        <f>'Mais 12a Sv_Parte B_Percentagem'!F26</f>
        <v>4.195804195804196E-2</v>
      </c>
      <c r="F119" s="68">
        <f>'Mais 12a Sv_Parte B_Percentagem'!G26</f>
        <v>0.36713286713286714</v>
      </c>
      <c r="G119" s="68">
        <f>'Mais 12a Sv_Parte B_Percentagem'!H26</f>
        <v>0.56993006993006989</v>
      </c>
    </row>
    <row r="120" spans="1:7" ht="15.75" thickBot="1">
      <c r="A120" s="67">
        <v>9</v>
      </c>
      <c r="B120" s="71" t="s">
        <v>18</v>
      </c>
      <c r="C120" s="68">
        <f>'Mais 12a Sv_Parte B_Percentagem'!D27</f>
        <v>1.048951048951049E-2</v>
      </c>
      <c r="D120" s="68">
        <f>'Mais 12a Sv_Parte B_Percentagem'!E27</f>
        <v>3.4965034965034965E-3</v>
      </c>
      <c r="E120" s="68">
        <f>'Mais 12a Sv_Parte B_Percentagem'!F27</f>
        <v>3.1468531468531472E-2</v>
      </c>
      <c r="F120" s="68">
        <f>'Mais 12a Sv_Parte B_Percentagem'!G27</f>
        <v>0.38461538461538464</v>
      </c>
      <c r="G120" s="68">
        <f>'Mais 12a Sv_Parte B_Percentagem'!H27</f>
        <v>0.56993006993006989</v>
      </c>
    </row>
    <row r="121" spans="1:7" ht="15.75" thickBot="1">
      <c r="A121" s="67">
        <v>10</v>
      </c>
      <c r="B121" s="71" t="s">
        <v>19</v>
      </c>
      <c r="C121" s="68">
        <f>'Mais 12a Sv_Parte B_Percentagem'!D28</f>
        <v>0</v>
      </c>
      <c r="D121" s="68">
        <f>'Mais 12a Sv_Parte B_Percentagem'!E28</f>
        <v>6.993006993006993E-3</v>
      </c>
      <c r="E121" s="68">
        <f>'Mais 12a Sv_Parte B_Percentagem'!F28</f>
        <v>1.3986013986013986E-2</v>
      </c>
      <c r="F121" s="68">
        <f>'Mais 12a Sv_Parte B_Percentagem'!G28</f>
        <v>0.17832167832167833</v>
      </c>
      <c r="G121" s="68">
        <f>'Mais 12a Sv_Parte B_Percentagem'!H28</f>
        <v>0.80069930069930073</v>
      </c>
    </row>
    <row r="122" spans="1:7" ht="15.75" thickBot="1">
      <c r="A122" s="70">
        <v>11</v>
      </c>
      <c r="B122" s="76" t="s">
        <v>20</v>
      </c>
      <c r="C122" s="68">
        <f>'Mais 12a Sv_Parte B_Percentagem'!D29</f>
        <v>3.5087719298245615E-3</v>
      </c>
      <c r="D122" s="68">
        <f>'Mais 12a Sv_Parte B_Percentagem'!E29</f>
        <v>1.0526315789473684E-2</v>
      </c>
      <c r="E122" s="68">
        <f>'Mais 12a Sv_Parte B_Percentagem'!F29</f>
        <v>1.0526315789473684E-2</v>
      </c>
      <c r="F122" s="68">
        <f>'Mais 12a Sv_Parte B_Percentagem'!G29</f>
        <v>0.23157894736842105</v>
      </c>
      <c r="G122" s="68">
        <f>'Mais 12a Sv_Parte B_Percentagem'!H29</f>
        <v>0.743859649122807</v>
      </c>
    </row>
    <row r="123" spans="1:7" ht="15.75" thickBot="1">
      <c r="B123" s="12"/>
      <c r="C123" s="15"/>
      <c r="D123" s="15"/>
      <c r="E123" s="15"/>
      <c r="F123" s="15"/>
      <c r="G123" s="15"/>
    </row>
    <row r="124" spans="1:7" ht="15.75" thickBot="1">
      <c r="B124" s="16" t="s">
        <v>22</v>
      </c>
      <c r="C124" s="17">
        <f>STDEV(C112:D122)*100</f>
        <v>0.64901325208335514</v>
      </c>
      <c r="D124" s="17">
        <f>STDEV(D112:E122)*100</f>
        <v>3.5864362686456173</v>
      </c>
      <c r="E124" s="17">
        <f>STDEV(E112:F122)*100</f>
        <v>16.657116055523716</v>
      </c>
      <c r="F124" s="17">
        <f>STDEV(F112:G122)*100</f>
        <v>17.611024674011261</v>
      </c>
      <c r="G124" s="18">
        <f>STDEV(G112:G122)*100</f>
        <v>14.210881422127736</v>
      </c>
    </row>
    <row r="125" spans="1:7" ht="15.75" thickBot="1">
      <c r="B125" s="16" t="s">
        <v>24</v>
      </c>
      <c r="C125" s="38">
        <f>AVERAGE(C112:D122)</f>
        <v>9.0956392241963759E-3</v>
      </c>
      <c r="D125" s="38">
        <f>AVERAGE(D112:E122)</f>
        <v>3.27108858944892E-2</v>
      </c>
      <c r="E125" s="38">
        <f>AVERAGE(E112:F122)</f>
        <v>0.19722524340233136</v>
      </c>
      <c r="F125" s="38">
        <f>AVERAGE(F112:G122)</f>
        <v>0.46393525191015422</v>
      </c>
      <c r="G125" s="39">
        <f>AVERAGE(G112:G122)</f>
        <v>0.58735823474694449</v>
      </c>
    </row>
    <row r="126" spans="1:7" ht="15.75" thickBot="1"/>
    <row r="127" spans="1:7" ht="15.75" thickTop="1">
      <c r="A127" s="79"/>
      <c r="B127" s="79"/>
      <c r="C127" s="79"/>
      <c r="D127" s="79"/>
      <c r="E127" s="79"/>
      <c r="F127" s="79"/>
      <c r="G127" s="79"/>
    </row>
    <row r="128" spans="1:7" ht="15.75" thickBot="1">
      <c r="B128" t="s">
        <v>48</v>
      </c>
      <c r="C128" s="1"/>
      <c r="D128" s="1"/>
      <c r="E128" s="1"/>
      <c r="F128" s="1"/>
      <c r="G128" s="1"/>
    </row>
    <row r="129" spans="1:7" ht="15.75" thickBot="1">
      <c r="A129" s="66" t="s">
        <v>2</v>
      </c>
      <c r="B129" s="74" t="s">
        <v>40</v>
      </c>
      <c r="C129" s="40" t="s">
        <v>3</v>
      </c>
      <c r="D129" s="40" t="s">
        <v>4</v>
      </c>
      <c r="E129" s="40" t="s">
        <v>5</v>
      </c>
      <c r="F129" s="40" t="s">
        <v>6</v>
      </c>
      <c r="G129" s="75" t="s">
        <v>7</v>
      </c>
    </row>
    <row r="130" spans="1:7" ht="15.75" thickBot="1">
      <c r="A130" s="67">
        <v>1</v>
      </c>
      <c r="B130" s="71" t="s">
        <v>10</v>
      </c>
      <c r="C130" s="68">
        <f>'Menos 12a S_Parte B_Percentagem'!D19</f>
        <v>1.3729977116704805E-2</v>
      </c>
      <c r="D130" s="68">
        <f>'Menos 12a S_Parte B_Percentagem'!E19</f>
        <v>4.5766590389016018E-3</v>
      </c>
      <c r="E130" s="68">
        <f>'Menos 12a S_Parte B_Percentagem'!F19</f>
        <v>5.0343249427917618E-2</v>
      </c>
      <c r="F130" s="68">
        <f>'Menos 12a S_Parte B_Percentagem'!G19</f>
        <v>0.44851258581235698</v>
      </c>
      <c r="G130" s="68">
        <f>'Menos 12a S_Parte B_Percentagem'!H19</f>
        <v>0.48283752860411899</v>
      </c>
    </row>
    <row r="131" spans="1:7" ht="15.75" thickBot="1">
      <c r="A131" s="67">
        <v>2</v>
      </c>
      <c r="B131" s="71" t="s">
        <v>11</v>
      </c>
      <c r="C131" s="68">
        <f>'Menos 12a S_Parte B_Percentagem'!D20</f>
        <v>9.1324200913242004E-3</v>
      </c>
      <c r="D131" s="68">
        <f>'Menos 12a S_Parte B_Percentagem'!E20</f>
        <v>1.3698630136986301E-2</v>
      </c>
      <c r="E131" s="68">
        <f>'Menos 12a S_Parte B_Percentagem'!F20</f>
        <v>3.4246575342465752E-2</v>
      </c>
      <c r="F131" s="68">
        <f>'Menos 12a S_Parte B_Percentagem'!G20</f>
        <v>0.23287671232876711</v>
      </c>
      <c r="G131" s="68">
        <f>'Menos 12a S_Parte B_Percentagem'!H20</f>
        <v>0.71004566210045661</v>
      </c>
    </row>
    <row r="132" spans="1:7" ht="15.75" thickBot="1">
      <c r="A132" s="67">
        <v>3</v>
      </c>
      <c r="B132" s="71" t="s">
        <v>12</v>
      </c>
      <c r="C132" s="68">
        <f>'Menos 12a S_Parte B_Percentagem'!D21</f>
        <v>1.3729977116704805E-2</v>
      </c>
      <c r="D132" s="68">
        <f>'Menos 12a S_Parte B_Percentagem'!E21</f>
        <v>1.3729977116704805E-2</v>
      </c>
      <c r="E132" s="68">
        <f>'Menos 12a S_Parte B_Percentagem'!F21</f>
        <v>8.0091533180778038E-2</v>
      </c>
      <c r="F132" s="68">
        <f>'Menos 12a S_Parte B_Percentagem'!G21</f>
        <v>0.38901601830663618</v>
      </c>
      <c r="G132" s="68">
        <f>'Menos 12a S_Parte B_Percentagem'!H21</f>
        <v>0.50343249427917625</v>
      </c>
    </row>
    <row r="133" spans="1:7" ht="15.75" thickBot="1">
      <c r="A133" s="67">
        <v>4</v>
      </c>
      <c r="B133" s="71" t="s">
        <v>13</v>
      </c>
      <c r="C133" s="68">
        <f>'Menos 12a S_Parte B_Percentagem'!D22</f>
        <v>6.8965517241379309E-3</v>
      </c>
      <c r="D133" s="68">
        <f>'Menos 12a S_Parte B_Percentagem'!E22</f>
        <v>9.1954022988505746E-3</v>
      </c>
      <c r="E133" s="68">
        <f>'Menos 12a S_Parte B_Percentagem'!F22</f>
        <v>4.8275862068965517E-2</v>
      </c>
      <c r="F133" s="68">
        <f>'Menos 12a S_Parte B_Percentagem'!G22</f>
        <v>0.24367816091954023</v>
      </c>
      <c r="G133" s="68">
        <f>'Menos 12a S_Parte B_Percentagem'!H22</f>
        <v>0.69195402298850572</v>
      </c>
    </row>
    <row r="134" spans="1:7" ht="15.75" thickBot="1">
      <c r="A134" s="67">
        <v>5</v>
      </c>
      <c r="B134" s="71" t="s">
        <v>14</v>
      </c>
      <c r="C134" s="68">
        <f>'Menos 12a S_Parte B_Percentagem'!D23</f>
        <v>6.9284064665127024E-3</v>
      </c>
      <c r="D134" s="68">
        <f>'Menos 12a S_Parte B_Percentagem'!E23</f>
        <v>1.1547344110854504E-2</v>
      </c>
      <c r="E134" s="68">
        <f>'Menos 12a S_Parte B_Percentagem'!F23</f>
        <v>8.3140877598152418E-2</v>
      </c>
      <c r="F134" s="68">
        <f>'Menos 12a S_Parte B_Percentagem'!G23</f>
        <v>0.48729792147806006</v>
      </c>
      <c r="G134" s="68">
        <f>'Menos 12a S_Parte B_Percentagem'!H23</f>
        <v>0.4110854503464203</v>
      </c>
    </row>
    <row r="135" spans="1:7" ht="15.75" thickBot="1">
      <c r="A135" s="67">
        <v>6</v>
      </c>
      <c r="B135" s="71" t="s">
        <v>15</v>
      </c>
      <c r="C135" s="68">
        <f>'Menos 12a S_Parte B_Percentagem'!D24</f>
        <v>2.7522935779816515E-2</v>
      </c>
      <c r="D135" s="68">
        <f>'Menos 12a S_Parte B_Percentagem'!E24</f>
        <v>9.1743119266055051E-3</v>
      </c>
      <c r="E135" s="68">
        <f>'Menos 12a S_Parte B_Percentagem'!F24</f>
        <v>4.8165137614678902E-2</v>
      </c>
      <c r="F135" s="68">
        <f>'Menos 12a S_Parte B_Percentagem'!G24</f>
        <v>0.30963302752293576</v>
      </c>
      <c r="G135" s="68">
        <f>'Menos 12a S_Parte B_Percentagem'!H24</f>
        <v>0.60550458715596334</v>
      </c>
    </row>
    <row r="136" spans="1:7" ht="15.75" thickBot="1">
      <c r="A136" s="67">
        <v>7</v>
      </c>
      <c r="B136" s="71" t="s">
        <v>16</v>
      </c>
      <c r="C136" s="68">
        <f>'Menos 12a S_Parte B_Percentagem'!D25</f>
        <v>3.4802784222737818E-2</v>
      </c>
      <c r="D136" s="68">
        <f>'Menos 12a S_Parte B_Percentagem'!E25</f>
        <v>2.3201856148491878E-2</v>
      </c>
      <c r="E136" s="68">
        <f>'Menos 12a S_Parte B_Percentagem'!F25</f>
        <v>0.12064965197215777</v>
      </c>
      <c r="F136" s="68">
        <f>'Menos 12a S_Parte B_Percentagem'!G25</f>
        <v>0.41299303944315546</v>
      </c>
      <c r="G136" s="68">
        <f>'Menos 12a S_Parte B_Percentagem'!H25</f>
        <v>0.40835266821345706</v>
      </c>
    </row>
    <row r="137" spans="1:7" ht="15.75" thickBot="1">
      <c r="A137" s="67">
        <v>8</v>
      </c>
      <c r="B137" s="71" t="s">
        <v>17</v>
      </c>
      <c r="C137" s="68">
        <f>'Menos 12a S_Parte B_Percentagem'!D26</f>
        <v>6.9124423963133645E-3</v>
      </c>
      <c r="D137" s="68">
        <f>'Menos 12a S_Parte B_Percentagem'!E26</f>
        <v>6.9124423963133645E-3</v>
      </c>
      <c r="E137" s="68">
        <f>'Menos 12a S_Parte B_Percentagem'!F26</f>
        <v>6.2211981566820278E-2</v>
      </c>
      <c r="F137" s="68">
        <f>'Menos 12a S_Parte B_Percentagem'!G26</f>
        <v>0.30414746543778803</v>
      </c>
      <c r="G137" s="68">
        <f>'Menos 12a S_Parte B_Percentagem'!H26</f>
        <v>0.61981566820276501</v>
      </c>
    </row>
    <row r="138" spans="1:7" ht="15.75" thickBot="1">
      <c r="A138" s="67">
        <v>9</v>
      </c>
      <c r="B138" s="71" t="s">
        <v>18</v>
      </c>
      <c r="C138" s="68">
        <f>'Menos 12a S_Parte B_Percentagem'!D27</f>
        <v>2.0833333333333332E-2</v>
      </c>
      <c r="D138" s="68">
        <f>'Menos 12a S_Parte B_Percentagem'!E27</f>
        <v>1.1574074074074073E-2</v>
      </c>
      <c r="E138" s="68">
        <f>'Menos 12a S_Parte B_Percentagem'!F27</f>
        <v>4.1666666666666664E-2</v>
      </c>
      <c r="F138" s="68">
        <f>'Menos 12a S_Parte B_Percentagem'!G27</f>
        <v>0.31481481481481483</v>
      </c>
      <c r="G138" s="68">
        <f>'Menos 12a S_Parte B_Percentagem'!H27</f>
        <v>0.61111111111111116</v>
      </c>
    </row>
    <row r="139" spans="1:7" ht="15.75" thickBot="1">
      <c r="A139" s="67">
        <v>10</v>
      </c>
      <c r="B139" s="71" t="s">
        <v>19</v>
      </c>
      <c r="C139" s="68">
        <f>'Menos 12a S_Parte B_Percentagem'!D28</f>
        <v>1.1389521640091117E-2</v>
      </c>
      <c r="D139" s="68">
        <f>'Menos 12a S_Parte B_Percentagem'!E28</f>
        <v>4.5558086560364463E-3</v>
      </c>
      <c r="E139" s="68">
        <f>'Menos 12a S_Parte B_Percentagem'!F28</f>
        <v>3.4168564920273349E-2</v>
      </c>
      <c r="F139" s="68">
        <f>'Menos 12a S_Parte B_Percentagem'!G28</f>
        <v>0.15717539863325741</v>
      </c>
      <c r="G139" s="68">
        <f>'Menos 12a S_Parte B_Percentagem'!H28</f>
        <v>0.79271070615034167</v>
      </c>
    </row>
    <row r="140" spans="1:7" ht="15.75" thickBot="1">
      <c r="A140" s="70">
        <v>11</v>
      </c>
      <c r="B140" s="76" t="s">
        <v>20</v>
      </c>
      <c r="C140" s="68">
        <f>'Menos 12a S_Parte B_Percentagem'!D29</f>
        <v>1.366742596810934E-2</v>
      </c>
      <c r="D140" s="68">
        <f>'Menos 12a S_Parte B_Percentagem'!E29</f>
        <v>0</v>
      </c>
      <c r="E140" s="68">
        <f>'Menos 12a S_Parte B_Percentagem'!F29</f>
        <v>4.5558086560364468E-2</v>
      </c>
      <c r="F140" s="68">
        <f>'Menos 12a S_Parte B_Percentagem'!G29</f>
        <v>0.21412300683371299</v>
      </c>
      <c r="G140" s="68">
        <f>'Menos 12a S_Parte B_Percentagem'!H29</f>
        <v>0.72665148063781326</v>
      </c>
    </row>
    <row r="141" spans="1:7" ht="15.75" thickBot="1">
      <c r="B141" s="12"/>
      <c r="C141" s="15"/>
      <c r="D141" s="15"/>
      <c r="E141" s="15"/>
      <c r="F141" s="15"/>
      <c r="G141" s="15"/>
    </row>
    <row r="142" spans="1:7" ht="15.75" thickBot="1">
      <c r="B142" s="16" t="s">
        <v>22</v>
      </c>
      <c r="C142" s="17">
        <f>STDEV(C130:D140)*100</f>
        <v>0.80406151124184277</v>
      </c>
      <c r="D142" s="17">
        <f>STDEV(D130:E140)*100</f>
        <v>3.124754453605004</v>
      </c>
      <c r="E142" s="17">
        <f>STDEV(E130:F140)*100</f>
        <v>15.26882689108578</v>
      </c>
      <c r="F142" s="17">
        <f>STDEV(F130:G140)*100</f>
        <v>18.279600049014093</v>
      </c>
      <c r="G142" s="18">
        <f>STDEV(G130:G140)*100</f>
        <v>13.024540380240484</v>
      </c>
    </row>
    <row r="143" spans="1:7" ht="15.75" thickBot="1">
      <c r="B143" s="16" t="s">
        <v>24</v>
      </c>
      <c r="C143" s="38">
        <f>AVERAGE(C130:D140)</f>
        <v>1.2441467352709316E-2</v>
      </c>
      <c r="D143" s="38">
        <f>AVERAGE(D130:E140)</f>
        <v>3.4394758764684528E-2</v>
      </c>
      <c r="E143" s="38">
        <f>AVERAGE(E130:F140)</f>
        <v>0.18921756083864844</v>
      </c>
      <c r="F143" s="38">
        <f>AVERAGE(F130:G140)</f>
        <v>0.45808043324187064</v>
      </c>
      <c r="G143" s="39">
        <f>AVERAGE(G130:G140)</f>
        <v>0.59668194361728455</v>
      </c>
    </row>
    <row r="145" spans="1:7">
      <c r="A145" s="82"/>
      <c r="B145" s="82"/>
      <c r="C145" s="82"/>
      <c r="D145" s="82"/>
      <c r="E145" s="82"/>
      <c r="F145" s="82"/>
      <c r="G145" s="82"/>
    </row>
    <row r="146" spans="1:7" ht="15.75" thickBot="1">
      <c r="B146" t="s">
        <v>49</v>
      </c>
      <c r="C146" s="1"/>
      <c r="D146" s="1"/>
      <c r="E146" s="1"/>
      <c r="F146" s="1"/>
      <c r="G146" s="1"/>
    </row>
    <row r="147" spans="1:7" ht="15.75" thickBot="1">
      <c r="A147" s="66" t="s">
        <v>2</v>
      </c>
      <c r="B147" s="74" t="s">
        <v>40</v>
      </c>
      <c r="C147" s="40" t="s">
        <v>3</v>
      </c>
      <c r="D147" s="40" t="s">
        <v>4</v>
      </c>
      <c r="E147" s="40" t="s">
        <v>5</v>
      </c>
      <c r="F147" s="40" t="s">
        <v>6</v>
      </c>
      <c r="G147" s="75" t="s">
        <v>7</v>
      </c>
    </row>
    <row r="148" spans="1:7" ht="15.75" thickBot="1">
      <c r="A148" s="67">
        <v>1</v>
      </c>
      <c r="B148" s="71" t="s">
        <v>10</v>
      </c>
      <c r="C148" s="68">
        <f>'Licenciado_Parte B_Percentagem'!D19</f>
        <v>9.433962264150943E-3</v>
      </c>
      <c r="D148" s="68">
        <f>'Licenciado_Parte B_Percentagem'!E19</f>
        <v>3.7735849056603774E-3</v>
      </c>
      <c r="E148" s="68">
        <f>'Licenciado_Parte B_Percentagem'!F19</f>
        <v>3.3962264150943396E-2</v>
      </c>
      <c r="F148" s="68">
        <f>'Licenciado_Parte B_Percentagem'!G19</f>
        <v>0.40754716981132078</v>
      </c>
      <c r="G148" s="68">
        <f>'Licenciado_Parte B_Percentagem'!H19</f>
        <v>0.54528301886792452</v>
      </c>
    </row>
    <row r="149" spans="1:7" ht="15.75" thickBot="1">
      <c r="A149" s="67">
        <v>2</v>
      </c>
      <c r="B149" s="71" t="s">
        <v>11</v>
      </c>
      <c r="C149" s="68">
        <f>'Licenciado_Parte B_Percentagem'!D20</f>
        <v>7.5471698113207548E-3</v>
      </c>
      <c r="D149" s="68">
        <f>'Licenciado_Parte B_Percentagem'!E20</f>
        <v>1.1320754716981131E-2</v>
      </c>
      <c r="E149" s="68">
        <f>'Licenciado_Parte B_Percentagem'!F20</f>
        <v>2.0754716981132074E-2</v>
      </c>
      <c r="F149" s="68">
        <f>'Licenciado_Parte B_Percentagem'!G20</f>
        <v>0.22830188679245284</v>
      </c>
      <c r="G149" s="68">
        <f>'Licenciado_Parte B_Percentagem'!H20</f>
        <v>0.73207547169811316</v>
      </c>
    </row>
    <row r="150" spans="1:7" ht="15.75" thickBot="1">
      <c r="A150" s="67">
        <v>3</v>
      </c>
      <c r="B150" s="71" t="s">
        <v>12</v>
      </c>
      <c r="C150" s="68">
        <f>'Licenciado_Parte B_Percentagem'!D21</f>
        <v>7.5471698113207548E-3</v>
      </c>
      <c r="D150" s="68">
        <f>'Licenciado_Parte B_Percentagem'!E21</f>
        <v>1.3207547169811321E-2</v>
      </c>
      <c r="E150" s="68">
        <f>'Licenciado_Parte B_Percentagem'!F21</f>
        <v>6.2264150943396226E-2</v>
      </c>
      <c r="F150" s="68">
        <f>'Licenciado_Parte B_Percentagem'!G21</f>
        <v>0.45094339622641511</v>
      </c>
      <c r="G150" s="68">
        <f>'Licenciado_Parte B_Percentagem'!H21</f>
        <v>0.46603773584905661</v>
      </c>
    </row>
    <row r="151" spans="1:7" ht="15.75" thickBot="1">
      <c r="A151" s="67">
        <v>4</v>
      </c>
      <c r="B151" s="71" t="s">
        <v>13</v>
      </c>
      <c r="C151" s="68">
        <f>'Licenciado_Parte B_Percentagem'!D22</f>
        <v>5.6925996204933585E-3</v>
      </c>
      <c r="D151" s="68">
        <f>'Licenciado_Parte B_Percentagem'!E22</f>
        <v>9.4876660341555973E-3</v>
      </c>
      <c r="E151" s="68">
        <f>'Licenciado_Parte B_Percentagem'!F22</f>
        <v>3.4155597722960153E-2</v>
      </c>
      <c r="F151" s="68">
        <f>'Licenciado_Parte B_Percentagem'!G22</f>
        <v>0.23529411764705882</v>
      </c>
      <c r="G151" s="68">
        <f>'Licenciado_Parte B_Percentagem'!H22</f>
        <v>0.71537001897533203</v>
      </c>
    </row>
    <row r="152" spans="1:7" ht="15.75" thickBot="1">
      <c r="A152" s="67">
        <v>5</v>
      </c>
      <c r="B152" s="71" t="s">
        <v>14</v>
      </c>
      <c r="C152" s="68">
        <f>'Licenciado_Parte B_Percentagem'!D23</f>
        <v>5.6710775047258983E-3</v>
      </c>
      <c r="D152" s="68">
        <f>'Licenciado_Parte B_Percentagem'!E23</f>
        <v>1.5122873345935728E-2</v>
      </c>
      <c r="E152" s="68">
        <f>'Licenciado_Parte B_Percentagem'!F23</f>
        <v>9.0737240075614373E-2</v>
      </c>
      <c r="F152" s="68">
        <f>'Licenciado_Parte B_Percentagem'!G23</f>
        <v>0.44045368620037806</v>
      </c>
      <c r="G152" s="68">
        <f>'Licenciado_Parte B_Percentagem'!H23</f>
        <v>0.44801512287334594</v>
      </c>
    </row>
    <row r="153" spans="1:7" ht="15.75" thickBot="1">
      <c r="A153" s="67">
        <v>6</v>
      </c>
      <c r="B153" s="71" t="s">
        <v>15</v>
      </c>
      <c r="C153" s="68">
        <f>'Licenciado_Parte B_Percentagem'!D24</f>
        <v>1.890359168241966E-2</v>
      </c>
      <c r="D153" s="68">
        <f>'Licenciado_Parte B_Percentagem'!E24</f>
        <v>7.5614366729678641E-3</v>
      </c>
      <c r="E153" s="68">
        <f>'Licenciado_Parte B_Percentagem'!F24</f>
        <v>4.725897920604915E-2</v>
      </c>
      <c r="F153" s="68">
        <f>'Licenciado_Parte B_Percentagem'!G24</f>
        <v>0.31190926275992437</v>
      </c>
      <c r="G153" s="68">
        <f>'Licenciado_Parte B_Percentagem'!H24</f>
        <v>0.61436672967863892</v>
      </c>
    </row>
    <row r="154" spans="1:7" ht="15.75" thickBot="1">
      <c r="A154" s="67">
        <v>7</v>
      </c>
      <c r="B154" s="71" t="s">
        <v>16</v>
      </c>
      <c r="C154" s="68">
        <f>'Licenciado_Parte B_Percentagem'!D25</f>
        <v>1.7045454545454544E-2</v>
      </c>
      <c r="D154" s="68">
        <f>'Licenciado_Parte B_Percentagem'!E25</f>
        <v>1.893939393939394E-2</v>
      </c>
      <c r="E154" s="68">
        <f>'Licenciado_Parte B_Percentagem'!F25</f>
        <v>0.11931818181818182</v>
      </c>
      <c r="F154" s="68">
        <f>'Licenciado_Parte B_Percentagem'!G25</f>
        <v>0.42424242424242425</v>
      </c>
      <c r="G154" s="68">
        <f>'Licenciado_Parte B_Percentagem'!H25</f>
        <v>0.42045454545454547</v>
      </c>
    </row>
    <row r="155" spans="1:7" ht="15.75" thickBot="1">
      <c r="A155" s="67">
        <v>8</v>
      </c>
      <c r="B155" s="71" t="s">
        <v>17</v>
      </c>
      <c r="C155" s="68">
        <f>'Licenciado_Parte B_Percentagem'!D26</f>
        <v>7.5329566854990581E-3</v>
      </c>
      <c r="D155" s="68">
        <f>'Licenciado_Parte B_Percentagem'!E26</f>
        <v>9.4161958568738224E-3</v>
      </c>
      <c r="E155" s="68">
        <f>'Licenciado_Parte B_Percentagem'!F26</f>
        <v>3.954802259887006E-2</v>
      </c>
      <c r="F155" s="68">
        <f>'Licenciado_Parte B_Percentagem'!G26</f>
        <v>0.32580037664783429</v>
      </c>
      <c r="G155" s="68">
        <f>'Licenciado_Parte B_Percentagem'!H26</f>
        <v>0.61770244821092279</v>
      </c>
    </row>
    <row r="156" spans="1:7" ht="15.75" thickBot="1">
      <c r="A156" s="67">
        <v>9</v>
      </c>
      <c r="B156" s="71" t="s">
        <v>18</v>
      </c>
      <c r="C156" s="68">
        <f>'Licenciado_Parte B_Percentagem'!D27</f>
        <v>1.1363636363636364E-2</v>
      </c>
      <c r="D156" s="68">
        <f>'Licenciado_Parte B_Percentagem'!E27</f>
        <v>9.46969696969697E-3</v>
      </c>
      <c r="E156" s="68">
        <f>'Licenciado_Parte B_Percentagem'!F27</f>
        <v>3.787878787878788E-2</v>
      </c>
      <c r="F156" s="68">
        <f>'Licenciado_Parte B_Percentagem'!G27</f>
        <v>0.39393939393939392</v>
      </c>
      <c r="G156" s="68">
        <f>'Licenciado_Parte B_Percentagem'!H27</f>
        <v>0.54734848484848486</v>
      </c>
    </row>
    <row r="157" spans="1:7" ht="15.75" thickBot="1">
      <c r="A157" s="67">
        <v>10</v>
      </c>
      <c r="B157" s="71" t="s">
        <v>19</v>
      </c>
      <c r="C157" s="68">
        <f>'Licenciado_Parte B_Percentagem'!D28</f>
        <v>7.5471698113207548E-3</v>
      </c>
      <c r="D157" s="68">
        <f>'Licenciado_Parte B_Percentagem'!E28</f>
        <v>3.7735849056603774E-3</v>
      </c>
      <c r="E157" s="68">
        <f>'Licenciado_Parte B_Percentagem'!F28</f>
        <v>2.0754716981132074E-2</v>
      </c>
      <c r="F157" s="68">
        <f>'Licenciado_Parte B_Percentagem'!G28</f>
        <v>0.15849056603773584</v>
      </c>
      <c r="G157" s="68">
        <f>'Licenciado_Parte B_Percentagem'!H28</f>
        <v>0.80943396226415099</v>
      </c>
    </row>
    <row r="158" spans="1:7" ht="15.75" thickBot="1">
      <c r="A158" s="70">
        <v>11</v>
      </c>
      <c r="B158" s="76" t="s">
        <v>20</v>
      </c>
      <c r="C158" s="68">
        <f>'Licenciado_Parte B_Percentagem'!D29</f>
        <v>7.5471698113207548E-3</v>
      </c>
      <c r="D158" s="68">
        <f>'Licenciado_Parte B_Percentagem'!E29</f>
        <v>3.7735849056603774E-3</v>
      </c>
      <c r="E158" s="68">
        <f>'Licenciado_Parte B_Percentagem'!F29</f>
        <v>2.6415094339622643E-2</v>
      </c>
      <c r="F158" s="68">
        <f>'Licenciado_Parte B_Percentagem'!G29</f>
        <v>0.21698113207547171</v>
      </c>
      <c r="G158" s="68">
        <f>'Licenciado_Parte B_Percentagem'!H29</f>
        <v>0.74528301886792447</v>
      </c>
    </row>
    <row r="159" spans="1:7" ht="15.75" thickBot="1">
      <c r="B159" s="12"/>
      <c r="C159" s="15"/>
      <c r="D159" s="15"/>
      <c r="E159" s="15"/>
      <c r="F159" s="15"/>
      <c r="G159" s="15"/>
    </row>
    <row r="160" spans="1:7" ht="15.75" thickBot="1">
      <c r="B160" s="16" t="s">
        <v>22</v>
      </c>
      <c r="C160" s="17">
        <f>STDEV(C148:D158)*100</f>
        <v>0.45602568005462962</v>
      </c>
      <c r="D160" s="17">
        <f>STDEV(D148:E158)*100</f>
        <v>2.9409127675539986</v>
      </c>
      <c r="E160" s="17">
        <f>STDEV(E148:F158)*100</f>
        <v>16.080474765529203</v>
      </c>
      <c r="F160" s="17">
        <f>STDEV(F148:G158)*100</f>
        <v>18.389760545938501</v>
      </c>
      <c r="G160" s="18">
        <f>STDEV(G148:G158)*100</f>
        <v>13.226839667840459</v>
      </c>
    </row>
    <row r="161" spans="1:7" ht="15.75" thickBot="1">
      <c r="B161" s="16" t="s">
        <v>24</v>
      </c>
      <c r="C161" s="38">
        <f>AVERAGE(C148:D158)</f>
        <v>9.6217398788391046E-3</v>
      </c>
      <c r="D161" s="38">
        <f>AVERAGE(D148:E158)</f>
        <v>2.9040639641794878E-2</v>
      </c>
      <c r="E161" s="38">
        <f>AVERAGE(E148:F158)</f>
        <v>0.18758868932168637</v>
      </c>
      <c r="F161" s="38">
        <f>AVERAGE(F148:G158)</f>
        <v>0.46614881681676584</v>
      </c>
      <c r="G161" s="39">
        <f>AVERAGE(G148:G158)</f>
        <v>0.60557914159894899</v>
      </c>
    </row>
    <row r="162" spans="1:7" ht="15.75" thickBot="1"/>
    <row r="163" spans="1:7" ht="15.75" thickTop="1">
      <c r="A163" s="79"/>
      <c r="B163" s="79"/>
      <c r="C163" s="79"/>
      <c r="D163" s="79"/>
      <c r="E163" s="79"/>
      <c r="F163" s="79"/>
      <c r="G163" s="79"/>
    </row>
    <row r="164" spans="1:7" ht="15.75" thickBot="1">
      <c r="B164" t="s">
        <v>50</v>
      </c>
      <c r="C164" s="1"/>
      <c r="D164" s="1"/>
      <c r="E164" s="1"/>
      <c r="F164" s="1"/>
      <c r="G164" s="1"/>
    </row>
    <row r="165" spans="1:7" ht="15.75" thickBot="1">
      <c r="A165" s="66" t="s">
        <v>2</v>
      </c>
      <c r="B165" s="74" t="s">
        <v>40</v>
      </c>
      <c r="C165" s="40" t="s">
        <v>3</v>
      </c>
      <c r="D165" s="40" t="s">
        <v>4</v>
      </c>
      <c r="E165" s="40" t="s">
        <v>5</v>
      </c>
      <c r="F165" s="40" t="s">
        <v>6</v>
      </c>
      <c r="G165" s="75" t="s">
        <v>7</v>
      </c>
    </row>
    <row r="166" spans="1:7" ht="15.75" thickBot="1">
      <c r="A166" s="67">
        <v>1</v>
      </c>
      <c r="B166" s="71" t="s">
        <v>10</v>
      </c>
      <c r="C166" s="68">
        <f>'Não Licenciado_Parte B_Percenta'!D19</f>
        <v>1.7064846416382253E-2</v>
      </c>
      <c r="D166" s="68">
        <f>'Não Licenciado_Parte B_Percenta'!E19</f>
        <v>3.4129692832764505E-3</v>
      </c>
      <c r="E166" s="68">
        <f>'Não Licenciado_Parte B_Percenta'!F19</f>
        <v>7.8498293515358364E-2</v>
      </c>
      <c r="F166" s="68">
        <f>'Não Licenciado_Parte B_Percenta'!G19</f>
        <v>0.56996587030716728</v>
      </c>
      <c r="G166" s="68">
        <f>'Não Licenciado_Parte B_Percenta'!H19</f>
        <v>0.33105802047781568</v>
      </c>
    </row>
    <row r="167" spans="1:7" ht="15.75" thickBot="1">
      <c r="A167" s="67">
        <v>2</v>
      </c>
      <c r="B167" s="71" t="s">
        <v>11</v>
      </c>
      <c r="C167" s="68">
        <f>'Não Licenciado_Parte B_Percenta'!D20</f>
        <v>6.7340067340067337E-3</v>
      </c>
      <c r="D167" s="68">
        <f>'Não Licenciado_Parte B_Percenta'!E20</f>
        <v>1.6835016835016835E-2</v>
      </c>
      <c r="E167" s="68">
        <f>'Não Licenciado_Parte B_Percenta'!F20</f>
        <v>3.7037037037037035E-2</v>
      </c>
      <c r="F167" s="68">
        <f>'Não Licenciado_Parte B_Percenta'!G20</f>
        <v>0.27609427609427611</v>
      </c>
      <c r="G167" s="68">
        <f>'Não Licenciado_Parte B_Percenta'!H20</f>
        <v>0.66329966329966328</v>
      </c>
    </row>
    <row r="168" spans="1:7" ht="15.75" thickBot="1">
      <c r="A168" s="67">
        <v>3</v>
      </c>
      <c r="B168" s="71" t="s">
        <v>12</v>
      </c>
      <c r="C168" s="68">
        <f>'Não Licenciado_Parte B_Percenta'!D21</f>
        <v>1.3513513513513514E-2</v>
      </c>
      <c r="D168" s="68">
        <f>'Não Licenciado_Parte B_Percenta'!E21</f>
        <v>1.6891891891891893E-2</v>
      </c>
      <c r="E168" s="68">
        <f>'Não Licenciado_Parte B_Percenta'!F21</f>
        <v>0.10135135135135136</v>
      </c>
      <c r="F168" s="68">
        <f>'Não Licenciado_Parte B_Percenta'!G21</f>
        <v>0.35810810810810811</v>
      </c>
      <c r="G168" s="68">
        <f>'Não Licenciado_Parte B_Percenta'!H21</f>
        <v>0.51013513513513509</v>
      </c>
    </row>
    <row r="169" spans="1:7" ht="15.75" thickBot="1">
      <c r="A169" s="67">
        <v>4</v>
      </c>
      <c r="B169" s="71" t="s">
        <v>13</v>
      </c>
      <c r="C169" s="68">
        <f>'Não Licenciado_Parte B_Percenta'!D22</f>
        <v>3.3783783783783786E-3</v>
      </c>
      <c r="D169" s="68">
        <f>'Não Licenciado_Parte B_Percenta'!E22</f>
        <v>3.3783783783783786E-3</v>
      </c>
      <c r="E169" s="68">
        <f>'Não Licenciado_Parte B_Percenta'!F22</f>
        <v>7.0945945945945943E-2</v>
      </c>
      <c r="F169" s="68">
        <f>'Não Licenciado_Parte B_Percenta'!G22</f>
        <v>0.31756756756756754</v>
      </c>
      <c r="G169" s="68">
        <f>'Não Licenciado_Parte B_Percenta'!H22</f>
        <v>0.60472972972972971</v>
      </c>
    </row>
    <row r="170" spans="1:7" ht="15.75" thickBot="1">
      <c r="A170" s="67">
        <v>5</v>
      </c>
      <c r="B170" s="71" t="s">
        <v>14</v>
      </c>
      <c r="C170" s="68">
        <f>'Não Licenciado_Parte B_Percenta'!D23</f>
        <v>6.8259385665529011E-3</v>
      </c>
      <c r="D170" s="68">
        <f>'Não Licenciado_Parte B_Percenta'!E23</f>
        <v>6.8259385665529011E-3</v>
      </c>
      <c r="E170" s="68">
        <f>'Não Licenciado_Parte B_Percenta'!F23</f>
        <v>0.11945392491467577</v>
      </c>
      <c r="F170" s="68">
        <f>'Não Licenciado_Parte B_Percenta'!G23</f>
        <v>0.52901023890784982</v>
      </c>
      <c r="G170" s="68">
        <f>'Não Licenciado_Parte B_Percenta'!H23</f>
        <v>0.33788395904436858</v>
      </c>
    </row>
    <row r="171" spans="1:7" ht="15.75" thickBot="1">
      <c r="A171" s="67">
        <v>6</v>
      </c>
      <c r="B171" s="71" t="s">
        <v>15</v>
      </c>
      <c r="C171" s="68">
        <f>'Não Licenciado_Parte B_Percenta'!D24</f>
        <v>2.7118644067796609E-2</v>
      </c>
      <c r="D171" s="68">
        <f>'Não Licenciado_Parte B_Percenta'!E24</f>
        <v>1.6949152542372881E-2</v>
      </c>
      <c r="E171" s="68">
        <f>'Não Licenciado_Parte B_Percenta'!F24</f>
        <v>5.7627118644067797E-2</v>
      </c>
      <c r="F171" s="68">
        <f>'Não Licenciado_Parte B_Percenta'!G24</f>
        <v>0.28135593220338984</v>
      </c>
      <c r="G171" s="68">
        <f>'Não Licenciado_Parte B_Percenta'!H24</f>
        <v>0.61694915254237293</v>
      </c>
    </row>
    <row r="172" spans="1:7" ht="15.75" thickBot="1">
      <c r="A172" s="67">
        <v>7</v>
      </c>
      <c r="B172" s="71" t="s">
        <v>16</v>
      </c>
      <c r="C172" s="68">
        <f>'Não Licenciado_Parte B_Percenta'!D25</f>
        <v>4.195804195804196E-2</v>
      </c>
      <c r="D172" s="68">
        <f>'Não Licenciado_Parte B_Percenta'!E25</f>
        <v>2.4475524475524476E-2</v>
      </c>
      <c r="E172" s="68">
        <f>'Não Licenciado_Parte B_Percenta'!F25</f>
        <v>0.13986013986013987</v>
      </c>
      <c r="F172" s="68">
        <f>'Não Licenciado_Parte B_Percenta'!G25</f>
        <v>0.40909090909090912</v>
      </c>
      <c r="G172" s="68">
        <f>'Não Licenciado_Parte B_Percenta'!H25</f>
        <v>0.38461538461538464</v>
      </c>
    </row>
    <row r="173" spans="1:7" ht="15.75" thickBot="1">
      <c r="A173" s="67">
        <v>8</v>
      </c>
      <c r="B173" s="71" t="s">
        <v>17</v>
      </c>
      <c r="C173" s="68">
        <f>'Não Licenciado_Parte B_Percenta'!D26</f>
        <v>3.4129692832764505E-3</v>
      </c>
      <c r="D173" s="68">
        <f>'Não Licenciado_Parte B_Percenta'!E26</f>
        <v>1.3651877133105802E-2</v>
      </c>
      <c r="E173" s="68">
        <f>'Não Licenciado_Parte B_Percenta'!F26</f>
        <v>7.5085324232081918E-2</v>
      </c>
      <c r="F173" s="68">
        <f>'Não Licenciado_Parte B_Percenta'!G26</f>
        <v>0.33105802047781568</v>
      </c>
      <c r="G173" s="68">
        <f>'Não Licenciado_Parte B_Percenta'!H26</f>
        <v>0.57679180887372017</v>
      </c>
    </row>
    <row r="174" spans="1:7" ht="15.75" thickBot="1">
      <c r="A174" s="67">
        <v>9</v>
      </c>
      <c r="B174" s="71" t="s">
        <v>18</v>
      </c>
      <c r="C174" s="68">
        <f>'Não Licenciado_Parte B_Percenta'!D27</f>
        <v>2.3890784982935155E-2</v>
      </c>
      <c r="D174" s="68">
        <f>'Não Licenciado_Parte B_Percenta'!E27</f>
        <v>1.3651877133105802E-2</v>
      </c>
      <c r="E174" s="68">
        <f>'Não Licenciado_Parte B_Percenta'!F27</f>
        <v>4.4368600682593858E-2</v>
      </c>
      <c r="F174" s="68">
        <f>'Não Licenciado_Parte B_Percenta'!G27</f>
        <v>0.23208191126279865</v>
      </c>
      <c r="G174" s="68">
        <f>'Não Licenciado_Parte B_Percenta'!H27</f>
        <v>0.68600682593856654</v>
      </c>
    </row>
    <row r="175" spans="1:7" ht="15.75" thickBot="1">
      <c r="A175" s="67">
        <v>10</v>
      </c>
      <c r="B175" s="71" t="s">
        <v>19</v>
      </c>
      <c r="C175" s="68">
        <f>'Não Licenciado_Parte B_Percenta'!D28</f>
        <v>6.7114093959731542E-3</v>
      </c>
      <c r="D175" s="68">
        <f>'Não Licenciado_Parte B_Percenta'!E28</f>
        <v>6.7114093959731542E-3</v>
      </c>
      <c r="E175" s="68">
        <f>'Não Licenciado_Parte B_Percenta'!F28</f>
        <v>3.3557046979865772E-2</v>
      </c>
      <c r="F175" s="68">
        <f>'Não Licenciado_Parte B_Percenta'!G28</f>
        <v>0.17785234899328858</v>
      </c>
      <c r="G175" s="68">
        <f>'Não Licenciado_Parte B_Percenta'!H28</f>
        <v>0.77516778523489938</v>
      </c>
    </row>
    <row r="176" spans="1:7" ht="15.75" thickBot="1">
      <c r="A176" s="70">
        <v>11</v>
      </c>
      <c r="B176" s="76" t="s">
        <v>20</v>
      </c>
      <c r="C176" s="68">
        <f>'Não Licenciado_Parte B_Percenta'!D29</f>
        <v>1.3422818791946308E-2</v>
      </c>
      <c r="D176" s="68">
        <f>'Não Licenciado_Parte B_Percenta'!E29</f>
        <v>3.3557046979865771E-3</v>
      </c>
      <c r="E176" s="68">
        <f>'Não Licenciado_Parte B_Percenta'!F29</f>
        <v>3.6912751677852351E-2</v>
      </c>
      <c r="F176" s="68">
        <f>'Não Licenciado_Parte B_Percenta'!G29</f>
        <v>0.24161073825503357</v>
      </c>
      <c r="G176" s="68">
        <f>'Não Licenciado_Parte B_Percenta'!H29</f>
        <v>0.70469798657718119</v>
      </c>
    </row>
    <row r="177" spans="1:7" ht="15.75" thickBot="1">
      <c r="B177" s="12"/>
      <c r="C177" s="15"/>
      <c r="D177" s="15"/>
      <c r="E177" s="15"/>
      <c r="F177" s="15"/>
      <c r="G177" s="15"/>
    </row>
    <row r="178" spans="1:7" ht="15.75" thickBot="1">
      <c r="B178" s="16" t="s">
        <v>22</v>
      </c>
      <c r="C178" s="17">
        <f>STDEV(C166:D176)*100</f>
        <v>0.97766853396384845</v>
      </c>
      <c r="D178" s="17">
        <f>STDEV(D166:E176)*100</f>
        <v>3.9938128600029286</v>
      </c>
      <c r="E178" s="17">
        <f>STDEV(E166:F176)*100</f>
        <v>16.213842692105608</v>
      </c>
      <c r="F178" s="17">
        <f>STDEV(F166:G176)*100</f>
        <v>17.733330983689097</v>
      </c>
      <c r="G178" s="18">
        <f>STDEV(G166:G176)*100</f>
        <v>15.304120765071252</v>
      </c>
    </row>
    <row r="179" spans="1:7" ht="15.75" thickBot="1">
      <c r="B179" s="16" t="s">
        <v>24</v>
      </c>
      <c r="C179" s="38">
        <f>AVERAGE(C166:D176)</f>
        <v>1.3189595110090387E-2</v>
      </c>
      <c r="D179" s="38">
        <f>AVERAGE(D166:E176)</f>
        <v>4.1856239780643414E-2</v>
      </c>
      <c r="E179" s="38">
        <f>AVERAGE(E166:F176)</f>
        <v>0.20538606618678062</v>
      </c>
      <c r="F179" s="38">
        <f>AVERAGE(F166:G176)</f>
        <v>0.45068778966986545</v>
      </c>
      <c r="G179" s="39">
        <f>AVERAGE(G166:G176)</f>
        <v>0.56284867740625788</v>
      </c>
    </row>
    <row r="180" spans="1:7" ht="15.75" thickBot="1"/>
    <row r="181" spans="1:7" ht="15.75" thickTop="1">
      <c r="A181" s="79"/>
      <c r="B181" s="79"/>
      <c r="C181" s="79"/>
      <c r="D181" s="79"/>
      <c r="E181" s="79"/>
      <c r="F181" s="79"/>
      <c r="G181" s="79"/>
    </row>
    <row r="182" spans="1:7" ht="15.75" thickBot="1">
      <c r="B182" t="s">
        <v>51</v>
      </c>
      <c r="C182" s="1"/>
      <c r="D182" s="1"/>
      <c r="E182" s="1"/>
      <c r="F182" s="1"/>
      <c r="G182" s="1"/>
    </row>
    <row r="183" spans="1:7" ht="15.75" thickBot="1">
      <c r="A183" s="66" t="s">
        <v>2</v>
      </c>
      <c r="B183" s="74" t="s">
        <v>40</v>
      </c>
      <c r="C183" s="40" t="s">
        <v>3</v>
      </c>
      <c r="D183" s="40" t="s">
        <v>4</v>
      </c>
      <c r="E183" s="40" t="s">
        <v>5</v>
      </c>
      <c r="F183" s="40" t="s">
        <v>6</v>
      </c>
      <c r="G183" s="75" t="s">
        <v>7</v>
      </c>
    </row>
    <row r="184" spans="1:7" ht="15.75" thickBot="1">
      <c r="A184" s="67">
        <v>1</v>
      </c>
      <c r="B184" s="71" t="s">
        <v>10</v>
      </c>
      <c r="C184" s="68">
        <f>'Vítima_Parte B_Percentagem'!D19</f>
        <v>2.564102564102564E-2</v>
      </c>
      <c r="D184" s="68">
        <f>'Vítima_Parte B_Percentagem'!E19</f>
        <v>5.1282051282051282E-3</v>
      </c>
      <c r="E184" s="68">
        <f>'Vítima_Parte B_Percentagem'!F19</f>
        <v>4.6153846153846156E-2</v>
      </c>
      <c r="F184" s="68">
        <f>'Vítima_Parte B_Percentagem'!G19</f>
        <v>0.41025641025641024</v>
      </c>
      <c r="G184" s="68">
        <f>'Vítima_Parte B_Percentagem'!H19</f>
        <v>0.51282051282051277</v>
      </c>
    </row>
    <row r="185" spans="1:7" ht="15.75" thickBot="1">
      <c r="A185" s="67">
        <v>2</v>
      </c>
      <c r="B185" s="71" t="s">
        <v>11</v>
      </c>
      <c r="C185" s="68">
        <f>'Vítima_Parte B_Percentagem'!D20</f>
        <v>1.020408163265306E-2</v>
      </c>
      <c r="D185" s="68">
        <f>'Vítima_Parte B_Percentagem'!E20</f>
        <v>2.5510204081632654E-2</v>
      </c>
      <c r="E185" s="68">
        <f>'Vítima_Parte B_Percentagem'!F20</f>
        <v>2.0408163265306121E-2</v>
      </c>
      <c r="F185" s="68">
        <f>'Vítima_Parte B_Percentagem'!G20</f>
        <v>0.27551020408163263</v>
      </c>
      <c r="G185" s="68">
        <f>'Vítima_Parte B_Percentagem'!H20</f>
        <v>0.66836734693877553</v>
      </c>
    </row>
    <row r="186" spans="1:7" ht="15.75" thickBot="1">
      <c r="A186" s="67">
        <v>3</v>
      </c>
      <c r="B186" s="71" t="s">
        <v>12</v>
      </c>
      <c r="C186" s="68">
        <f>'Vítima_Parte B_Percentagem'!D21</f>
        <v>1.5306122448979591E-2</v>
      </c>
      <c r="D186" s="68">
        <f>'Vítima_Parte B_Percentagem'!E21</f>
        <v>1.5306122448979591E-2</v>
      </c>
      <c r="E186" s="68">
        <f>'Vítima_Parte B_Percentagem'!F21</f>
        <v>8.673469387755102E-2</v>
      </c>
      <c r="F186" s="68">
        <f>'Vítima_Parte B_Percentagem'!G21</f>
        <v>0.39795918367346939</v>
      </c>
      <c r="G186" s="68">
        <f>'Vítima_Parte B_Percentagem'!H21</f>
        <v>0.48469387755102039</v>
      </c>
    </row>
    <row r="187" spans="1:7" ht="15.75" thickBot="1">
      <c r="A187" s="67">
        <v>4</v>
      </c>
      <c r="B187" s="71" t="s">
        <v>13</v>
      </c>
      <c r="C187" s="68">
        <f>'Vítima_Parte B_Percentagem'!D22</f>
        <v>5.1020408163265302E-3</v>
      </c>
      <c r="D187" s="68">
        <f>'Vítima_Parte B_Percentagem'!E22</f>
        <v>1.020408163265306E-2</v>
      </c>
      <c r="E187" s="68">
        <f>'Vítima_Parte B_Percentagem'!F22</f>
        <v>4.0816326530612242E-2</v>
      </c>
      <c r="F187" s="68">
        <f>'Vítima_Parte B_Percentagem'!G22</f>
        <v>0.23469387755102042</v>
      </c>
      <c r="G187" s="68">
        <f>'Vítima_Parte B_Percentagem'!H22</f>
        <v>0.70918367346938771</v>
      </c>
    </row>
    <row r="188" spans="1:7" ht="15.75" thickBot="1">
      <c r="A188" s="67">
        <v>5</v>
      </c>
      <c r="B188" s="71" t="s">
        <v>14</v>
      </c>
      <c r="C188" s="68">
        <f>'Vítima_Parte B_Percentagem'!D23</f>
        <v>5.1282051282051282E-3</v>
      </c>
      <c r="D188" s="68">
        <f>'Vítima_Parte B_Percentagem'!E23</f>
        <v>1.5384615384615385E-2</v>
      </c>
      <c r="E188" s="68">
        <f>'Vítima_Parte B_Percentagem'!F23</f>
        <v>9.2307692307692313E-2</v>
      </c>
      <c r="F188" s="68">
        <f>'Vítima_Parte B_Percentagem'!G23</f>
        <v>0.44102564102564101</v>
      </c>
      <c r="G188" s="68">
        <f>'Vítima_Parte B_Percentagem'!H23</f>
        <v>0.44615384615384618</v>
      </c>
    </row>
    <row r="189" spans="1:7" ht="15.75" thickBot="1">
      <c r="A189" s="67">
        <v>6</v>
      </c>
      <c r="B189" s="71" t="s">
        <v>15</v>
      </c>
      <c r="C189" s="68">
        <f>'Vítima_Parte B_Percentagem'!D24</f>
        <v>2.0512820512820513E-2</v>
      </c>
      <c r="D189" s="68">
        <f>'Vítima_Parte B_Percentagem'!E24</f>
        <v>2.0512820512820513E-2</v>
      </c>
      <c r="E189" s="68">
        <f>'Vítima_Parte B_Percentagem'!F24</f>
        <v>7.179487179487179E-2</v>
      </c>
      <c r="F189" s="68">
        <f>'Vítima_Parte B_Percentagem'!G24</f>
        <v>0.31282051282051282</v>
      </c>
      <c r="G189" s="68">
        <f>'Vítima_Parte B_Percentagem'!H24</f>
        <v>0.57435897435897432</v>
      </c>
    </row>
    <row r="190" spans="1:7" ht="15.75" thickBot="1">
      <c r="A190" s="67">
        <v>7</v>
      </c>
      <c r="B190" s="71" t="s">
        <v>16</v>
      </c>
      <c r="C190" s="68">
        <f>'Vítima_Parte B_Percentagem'!D25</f>
        <v>2.0833333333333332E-2</v>
      </c>
      <c r="D190" s="68">
        <f>'Vítima_Parte B_Percentagem'!E25</f>
        <v>2.6041666666666668E-2</v>
      </c>
      <c r="E190" s="68">
        <f>'Vítima_Parte B_Percentagem'!F25</f>
        <v>0.13020833333333334</v>
      </c>
      <c r="F190" s="68">
        <f>'Vítima_Parte B_Percentagem'!G25</f>
        <v>0.46354166666666669</v>
      </c>
      <c r="G190" s="68">
        <f>'Vítima_Parte B_Percentagem'!H25</f>
        <v>0.359375</v>
      </c>
    </row>
    <row r="191" spans="1:7" ht="15.75" thickBot="1">
      <c r="A191" s="67">
        <v>8</v>
      </c>
      <c r="B191" s="71" t="s">
        <v>17</v>
      </c>
      <c r="C191" s="68">
        <f>'Vítima_Parte B_Percentagem'!D26</f>
        <v>1.0256410256410256E-2</v>
      </c>
      <c r="D191" s="68">
        <f>'Vítima_Parte B_Percentagem'!E26</f>
        <v>1.0256410256410256E-2</v>
      </c>
      <c r="E191" s="68">
        <f>'Vítima_Parte B_Percentagem'!F26</f>
        <v>6.6666666666666666E-2</v>
      </c>
      <c r="F191" s="68">
        <f>'Vítima_Parte B_Percentagem'!G26</f>
        <v>0.32307692307692309</v>
      </c>
      <c r="G191" s="68">
        <f>'Vítima_Parte B_Percentagem'!H26</f>
        <v>0.58974358974358976</v>
      </c>
    </row>
    <row r="192" spans="1:7" ht="15.75" thickBot="1">
      <c r="A192" s="67">
        <v>9</v>
      </c>
      <c r="B192" s="71" t="s">
        <v>18</v>
      </c>
      <c r="C192" s="68">
        <f>'Vítima_Parte B_Percentagem'!D27</f>
        <v>2.072538860103627E-2</v>
      </c>
      <c r="D192" s="68">
        <f>'Vítima_Parte B_Percentagem'!E27</f>
        <v>1.5544041450777202E-2</v>
      </c>
      <c r="E192" s="68">
        <f>'Vítima_Parte B_Percentagem'!F27</f>
        <v>4.6632124352331605E-2</v>
      </c>
      <c r="F192" s="68">
        <f>'Vítima_Parte B_Percentagem'!G27</f>
        <v>0.36787564766839376</v>
      </c>
      <c r="G192" s="68">
        <f>'Vítima_Parte B_Percentagem'!H27</f>
        <v>0.54922279792746109</v>
      </c>
    </row>
    <row r="193" spans="1:7" ht="15.75" thickBot="1">
      <c r="A193" s="67">
        <v>10</v>
      </c>
      <c r="B193" s="71" t="s">
        <v>19</v>
      </c>
      <c r="C193" s="68">
        <f>'Vítima_Parte B_Percentagem'!D28</f>
        <v>1.020408163265306E-2</v>
      </c>
      <c r="D193" s="68">
        <f>'Vítima_Parte B_Percentagem'!E28</f>
        <v>1.020408163265306E-2</v>
      </c>
      <c r="E193" s="68">
        <f>'Vítima_Parte B_Percentagem'!F28</f>
        <v>2.0408163265306121E-2</v>
      </c>
      <c r="F193" s="68">
        <f>'Vítima_Parte B_Percentagem'!G28</f>
        <v>0.18367346938775511</v>
      </c>
      <c r="G193" s="68">
        <f>'Vítima_Parte B_Percentagem'!H28</f>
        <v>0.77551020408163263</v>
      </c>
    </row>
    <row r="194" spans="1:7" ht="15.75" thickBot="1">
      <c r="A194" s="70">
        <v>11</v>
      </c>
      <c r="B194" s="76" t="s">
        <v>20</v>
      </c>
      <c r="C194" s="68">
        <f>'Vítima_Parte B_Percentagem'!D29</f>
        <v>1.0256410256410256E-2</v>
      </c>
      <c r="D194" s="68">
        <f>'Vítima_Parte B_Percentagem'!E29</f>
        <v>1.0256410256410256E-2</v>
      </c>
      <c r="E194" s="68">
        <f>'Vítima_Parte B_Percentagem'!F29</f>
        <v>1.5384615384615385E-2</v>
      </c>
      <c r="F194" s="68">
        <f>'Vítima_Parte B_Percentagem'!G29</f>
        <v>0.24615384615384617</v>
      </c>
      <c r="G194" s="68">
        <f>'Vítima_Parte B_Percentagem'!H29</f>
        <v>0.71794871794871795</v>
      </c>
    </row>
    <row r="195" spans="1:7" ht="15.75" thickBot="1">
      <c r="B195" s="12"/>
      <c r="C195" s="15"/>
      <c r="D195" s="15"/>
      <c r="E195" s="15"/>
      <c r="F195" s="15"/>
      <c r="G195" s="15"/>
    </row>
    <row r="196" spans="1:7" ht="15.75" thickBot="1">
      <c r="B196" s="16" t="s">
        <v>22</v>
      </c>
      <c r="C196" s="17">
        <f>STDEV(C184:D194)*100</f>
        <v>0.67001350348888</v>
      </c>
      <c r="D196" s="17">
        <f>STDEV(D184:E194)*100</f>
        <v>3.3322193105783935</v>
      </c>
      <c r="E196" s="17">
        <f>STDEV(E184:F194)*100</f>
        <v>15.590369484313349</v>
      </c>
      <c r="F196" s="17">
        <f>STDEV(F184:G194)*100</f>
        <v>16.696142021449024</v>
      </c>
      <c r="G196" s="18">
        <f>STDEV(G184:G194)*100</f>
        <v>12.767414292070653</v>
      </c>
    </row>
    <row r="197" spans="1:7" ht="15.75" thickBot="1">
      <c r="B197" s="16" t="s">
        <v>24</v>
      </c>
      <c r="C197" s="38">
        <f>AVERAGE(C184:D194)</f>
        <v>1.4478117259621705E-2</v>
      </c>
      <c r="D197" s="38">
        <f>AVERAGE(D184:E194)</f>
        <v>3.6448370744725296E-2</v>
      </c>
      <c r="E197" s="38">
        <f>AVERAGE(E184:F194)</f>
        <v>0.19518649451338205</v>
      </c>
      <c r="F197" s="38">
        <f>AVERAGE(F184:G194)</f>
        <v>0.45654390560709945</v>
      </c>
      <c r="G197" s="39">
        <f>AVERAGE(G184:G194)</f>
        <v>0.58067077645399268</v>
      </c>
    </row>
    <row r="198" spans="1:7" ht="15.75" thickBot="1"/>
    <row r="199" spans="1:7" ht="15.75" thickTop="1">
      <c r="A199" s="79"/>
      <c r="B199" s="79"/>
      <c r="C199" s="79"/>
      <c r="D199" s="79"/>
      <c r="E199" s="79"/>
      <c r="F199" s="79"/>
      <c r="G199" s="79"/>
    </row>
    <row r="200" spans="1:7" ht="15.75" thickBot="1">
      <c r="B200" t="s">
        <v>52</v>
      </c>
      <c r="C200" s="1"/>
      <c r="D200" s="1"/>
      <c r="E200" s="1"/>
      <c r="F200" s="1"/>
      <c r="G200" s="1"/>
    </row>
    <row r="201" spans="1:7" ht="15.75" thickBot="1">
      <c r="A201" s="66" t="s">
        <v>2</v>
      </c>
      <c r="B201" s="74" t="s">
        <v>40</v>
      </c>
      <c r="C201" s="40" t="s">
        <v>3</v>
      </c>
      <c r="D201" s="40" t="s">
        <v>4</v>
      </c>
      <c r="E201" s="40" t="s">
        <v>5</v>
      </c>
      <c r="F201" s="40" t="s">
        <v>6</v>
      </c>
      <c r="G201" s="75" t="s">
        <v>7</v>
      </c>
    </row>
    <row r="202" spans="1:7" ht="15.75" thickBot="1">
      <c r="A202" s="67">
        <v>1</v>
      </c>
      <c r="B202" s="71" t="s">
        <v>10</v>
      </c>
      <c r="C202" s="68">
        <f>'Não Vítima_Parte B_Percentagem'!D19</f>
        <v>7.9365079365079361E-3</v>
      </c>
      <c r="D202" s="68">
        <f>'Não Vítima_Parte B_Percentagem'!E19</f>
        <v>3.1746031746031746E-3</v>
      </c>
      <c r="E202" s="68">
        <f>'Não Vítima_Parte B_Percentagem'!F19</f>
        <v>5.0793650793650794E-2</v>
      </c>
      <c r="F202" s="68">
        <f>'Não Vítima_Parte B_Percentagem'!G19</f>
        <v>0.48253968253968255</v>
      </c>
      <c r="G202" s="68">
        <f>'Não Vítima_Parte B_Percentagem'!H19</f>
        <v>0.45555555555555555</v>
      </c>
    </row>
    <row r="203" spans="1:7" ht="15.75" thickBot="1">
      <c r="A203" s="67">
        <v>2</v>
      </c>
      <c r="B203" s="71" t="s">
        <v>11</v>
      </c>
      <c r="C203" s="68">
        <f>'Não Vítima_Parte B_Percentagem'!D20</f>
        <v>6.3191153238546603E-3</v>
      </c>
      <c r="D203" s="68">
        <f>'Não Vítima_Parte B_Percentagem'!E20</f>
        <v>9.4786729857819912E-3</v>
      </c>
      <c r="E203" s="68">
        <f>'Não Vítima_Parte B_Percentagem'!F20</f>
        <v>2.843601895734597E-2</v>
      </c>
      <c r="F203" s="68">
        <f>'Não Vítima_Parte B_Percentagem'!G20</f>
        <v>0.2353870458135861</v>
      </c>
      <c r="G203" s="68">
        <f>'Não Vítima_Parte B_Percentagem'!H20</f>
        <v>0.72037914691943128</v>
      </c>
    </row>
    <row r="204" spans="1:7" ht="15.75" thickBot="1">
      <c r="A204" s="67">
        <v>3</v>
      </c>
      <c r="B204" s="71" t="s">
        <v>12</v>
      </c>
      <c r="C204" s="68">
        <f>'Não Vítima_Parte B_Percentagem'!D21</f>
        <v>9.4936708860759497E-3</v>
      </c>
      <c r="D204" s="68">
        <f>'Não Vítima_Parte B_Percentagem'!E21</f>
        <v>1.4240506329113924E-2</v>
      </c>
      <c r="E204" s="68">
        <f>'Não Vítima_Parte B_Percentagem'!F21</f>
        <v>7.4367088607594931E-2</v>
      </c>
      <c r="F204" s="68">
        <f>'Não Vítima_Parte B_Percentagem'!G21</f>
        <v>0.42088607594936711</v>
      </c>
      <c r="G204" s="68">
        <f>'Não Vítima_Parte B_Percentagem'!H21</f>
        <v>0.48101265822784811</v>
      </c>
    </row>
    <row r="205" spans="1:7" ht="15.75" thickBot="1">
      <c r="A205" s="67">
        <v>4</v>
      </c>
      <c r="B205" s="71" t="s">
        <v>13</v>
      </c>
      <c r="C205" s="68">
        <f>'Não Vítima_Parte B_Percentagem'!D22</f>
        <v>4.7694753577106515E-3</v>
      </c>
      <c r="D205" s="68">
        <f>'Não Vítima_Parte B_Percentagem'!E22</f>
        <v>6.3593004769475362E-3</v>
      </c>
      <c r="E205" s="68">
        <f>'Não Vítima_Parte B_Percentagem'!F22</f>
        <v>5.0874403815580289E-2</v>
      </c>
      <c r="F205" s="68">
        <f>'Não Vítima_Parte B_Percentagem'!G22</f>
        <v>0.27503974562798095</v>
      </c>
      <c r="G205" s="68">
        <f>'Não Vítima_Parte B_Percentagem'!H22</f>
        <v>0.66295707472178056</v>
      </c>
    </row>
    <row r="206" spans="1:7" ht="15.75" thickBot="1">
      <c r="A206" s="67">
        <v>5</v>
      </c>
      <c r="B206" s="71" t="s">
        <v>14</v>
      </c>
      <c r="C206" s="68">
        <f>'Não Vítima_Parte B_Percentagem'!D23</f>
        <v>6.3593004769475362E-3</v>
      </c>
      <c r="D206" s="68">
        <f>'Não Vítima_Parte B_Percentagem'!E23</f>
        <v>1.1128775834658187E-2</v>
      </c>
      <c r="E206" s="68">
        <f>'Não Vítima_Parte B_Percentagem'!F23</f>
        <v>0.10333863275039745</v>
      </c>
      <c r="F206" s="68">
        <f>'Não Vítima_Parte B_Percentagem'!G23</f>
        <v>0.48171701112877585</v>
      </c>
      <c r="G206" s="68">
        <f>'Não Vítima_Parte B_Percentagem'!H23</f>
        <v>0.39745627980922099</v>
      </c>
    </row>
    <row r="207" spans="1:7" ht="15.75" thickBot="1">
      <c r="A207" s="67">
        <v>6</v>
      </c>
      <c r="B207" s="71" t="s">
        <v>15</v>
      </c>
      <c r="C207" s="68">
        <f>'Não Vítima_Parte B_Percentagem'!D24</f>
        <v>2.2187004754358162E-2</v>
      </c>
      <c r="D207" s="68">
        <f>'Não Vítima_Parte B_Percentagem'!E24</f>
        <v>7.9239302694136295E-3</v>
      </c>
      <c r="E207" s="68">
        <f>'Não Vítima_Parte B_Percentagem'!F24</f>
        <v>4.4374009508716325E-2</v>
      </c>
      <c r="F207" s="68">
        <f>'Não Vítima_Parte B_Percentagem'!G24</f>
        <v>0.29635499207606975</v>
      </c>
      <c r="G207" s="68">
        <f>'Não Vítima_Parte B_Percentagem'!H24</f>
        <v>0.62916006339144215</v>
      </c>
    </row>
    <row r="208" spans="1:7" ht="15.75" thickBot="1">
      <c r="A208" s="67">
        <v>7</v>
      </c>
      <c r="B208" s="71" t="s">
        <v>16</v>
      </c>
      <c r="C208" s="68">
        <f>'Não Vítima_Parte B_Percentagem'!D25</f>
        <v>2.7243589743589744E-2</v>
      </c>
      <c r="D208" s="68">
        <f>'Não Vítima_Parte B_Percentagem'!E25</f>
        <v>1.9230769230769232E-2</v>
      </c>
      <c r="E208" s="68">
        <f>'Não Vítima_Parte B_Percentagem'!F25</f>
        <v>0.125</v>
      </c>
      <c r="F208" s="68">
        <f>'Não Vítima_Parte B_Percentagem'!G25</f>
        <v>0.40384615384615385</v>
      </c>
      <c r="G208" s="68">
        <f>'Não Vítima_Parte B_Percentagem'!H25</f>
        <v>0.42467948717948717</v>
      </c>
    </row>
    <row r="209" spans="1:7" ht="15.75" thickBot="1">
      <c r="A209" s="67">
        <v>8</v>
      </c>
      <c r="B209" s="71" t="s">
        <v>17</v>
      </c>
      <c r="C209" s="68">
        <f>'Não Vítima_Parte B_Percentagem'!D26</f>
        <v>4.7543581616481777E-3</v>
      </c>
      <c r="D209" s="68">
        <f>'Não Vítima_Parte B_Percentagem'!E26</f>
        <v>1.1093502377179081E-2</v>
      </c>
      <c r="E209" s="68">
        <f>'Não Vítima_Parte B_Percentagem'!F26</f>
        <v>4.7543581616481777E-2</v>
      </c>
      <c r="F209" s="68">
        <f>'Não Vítima_Parte B_Percentagem'!G26</f>
        <v>0.32805071315372425</v>
      </c>
      <c r="G209" s="68">
        <f>'Não Vítima_Parte B_Percentagem'!H26</f>
        <v>0.60855784469096674</v>
      </c>
    </row>
    <row r="210" spans="1:7" ht="15.75" thickBot="1">
      <c r="A210" s="67">
        <v>9</v>
      </c>
      <c r="B210" s="71" t="s">
        <v>18</v>
      </c>
      <c r="C210" s="68">
        <f>'Não Vítima_Parte B_Percentagem'!D27</f>
        <v>1.4285714285714285E-2</v>
      </c>
      <c r="D210" s="68">
        <f>'Não Vítima_Parte B_Percentagem'!E27</f>
        <v>1.1111111111111112E-2</v>
      </c>
      <c r="E210" s="68">
        <f>'Não Vítima_Parte B_Percentagem'!F27</f>
        <v>3.8095238095238099E-2</v>
      </c>
      <c r="F210" s="68">
        <f>'Não Vítima_Parte B_Percentagem'!G27</f>
        <v>0.32539682539682541</v>
      </c>
      <c r="G210" s="68">
        <f>'Não Vítima_Parte B_Percentagem'!H27</f>
        <v>0.61111111111111116</v>
      </c>
    </row>
    <row r="211" spans="1:7" ht="15.75" thickBot="1">
      <c r="A211" s="67">
        <v>10</v>
      </c>
      <c r="B211" s="71" t="s">
        <v>19</v>
      </c>
      <c r="C211" s="68">
        <f>'Não Vítima_Parte B_Percentagem'!D28</f>
        <v>6.3091482649842269E-3</v>
      </c>
      <c r="D211" s="68">
        <f>'Não Vítima_Parte B_Percentagem'!E28</f>
        <v>3.1545741324921135E-3</v>
      </c>
      <c r="E211" s="68">
        <f>'Não Vítima_Parte B_Percentagem'!F28</f>
        <v>2.6813880126182965E-2</v>
      </c>
      <c r="F211" s="68">
        <f>'Não Vítima_Parte B_Percentagem'!G28</f>
        <v>0.16088328075709779</v>
      </c>
      <c r="G211" s="68">
        <f>'Não Vítima_Parte B_Percentagem'!H28</f>
        <v>0.80283911671924291</v>
      </c>
    </row>
    <row r="212" spans="1:7" ht="15.75" thickBot="1">
      <c r="A212" s="70">
        <v>11</v>
      </c>
      <c r="B212" s="76" t="s">
        <v>20</v>
      </c>
      <c r="C212" s="68">
        <f>'Não Vítima_Parte B_Percentagem'!D29</f>
        <v>9.4488188976377951E-3</v>
      </c>
      <c r="D212" s="68">
        <f>'Não Vítima_Parte B_Percentagem'!E29</f>
        <v>1.5748031496062992E-3</v>
      </c>
      <c r="E212" s="68">
        <f>'Não Vítima_Parte B_Percentagem'!F29</f>
        <v>3.4645669291338582E-2</v>
      </c>
      <c r="F212" s="68">
        <f>'Não Vítima_Parte B_Percentagem'!G29</f>
        <v>0.2188976377952756</v>
      </c>
      <c r="G212" s="68">
        <f>'Não Vítima_Parte B_Percentagem'!H29</f>
        <v>0.73543307086614174</v>
      </c>
    </row>
    <row r="213" spans="1:7" ht="15.75" thickBot="1">
      <c r="B213" s="12"/>
      <c r="C213" s="15"/>
      <c r="D213" s="15"/>
      <c r="E213" s="15"/>
      <c r="F213" s="15"/>
      <c r="G213" s="15"/>
    </row>
    <row r="214" spans="1:7" ht="15.75" thickBot="1">
      <c r="B214" s="16" t="s">
        <v>22</v>
      </c>
      <c r="C214" s="17">
        <f>STDEV(C202:D212)*100</f>
        <v>0.63742194510878725</v>
      </c>
      <c r="D214" s="17">
        <f>STDEV(D202:E212)*100</f>
        <v>3.2968639062314016</v>
      </c>
      <c r="E214" s="17">
        <f>STDEV(E202:F212)*100</f>
        <v>15.952801513573123</v>
      </c>
      <c r="F214" s="17">
        <f>STDEV(F202:G212)*100</f>
        <v>18.017161516221343</v>
      </c>
      <c r="G214" s="18">
        <f>STDEV(G202:G212)*100</f>
        <v>13.6130281633196</v>
      </c>
    </row>
    <row r="215" spans="1:7" ht="15.75" thickBot="1">
      <c r="B215" s="16" t="s">
        <v>24</v>
      </c>
      <c r="C215" s="38">
        <f>AVERAGE(C202:D212)</f>
        <v>9.8898751436684255E-3</v>
      </c>
      <c r="D215" s="38">
        <f>AVERAGE(D202:E212)</f>
        <v>3.2852396483372882E-2</v>
      </c>
      <c r="E215" s="38">
        <f>AVERAGE(E202:F212)</f>
        <v>0.19333096989304843</v>
      </c>
      <c r="F215" s="38">
        <f>AVERAGE(F202:G212)</f>
        <v>0.46173366242167135</v>
      </c>
      <c r="G215" s="39">
        <f>AVERAGE(G202:G212)</f>
        <v>0.59355830992656611</v>
      </c>
    </row>
  </sheetData>
  <pageMargins left="0.70866141732283472" right="0.70866141732283472" top="1.3385826771653544" bottom="0.74803149606299213" header="0.9055118110236221" footer="0.31496062992125984"/>
  <pageSetup paperSize="9" scale="61" fitToHeight="3" orientation="portrait" r:id="rId1"/>
  <rowBreaks count="2" manualBreakCount="2">
    <brk id="72" max="16383" man="1"/>
    <brk id="144" max="16383" man="1"/>
  </rowBreaks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80</vt:i4>
      </vt:variant>
    </vt:vector>
  </HeadingPairs>
  <TitlesOfParts>
    <vt:vector size="80" baseType="lpstr">
      <vt:lpstr>Parte B_Global_Percentagem_A</vt:lpstr>
      <vt:lpstr>Parte B_Global_Percentagem_B</vt:lpstr>
      <vt:lpstr>Gráf_Global_Parte B1</vt:lpstr>
      <vt:lpstr>Gráf_Global_Parte B2</vt:lpstr>
      <vt:lpstr>Gráf_Global_Parte B21</vt:lpstr>
      <vt:lpstr>Gráf_Global_Parte B3</vt:lpstr>
      <vt:lpstr>Gráf_Global_Parte B31</vt:lpstr>
      <vt:lpstr>Parte B_Mascul_Percentagem</vt:lpstr>
      <vt:lpstr>Gráf_Mascul_Parte B1</vt:lpstr>
      <vt:lpstr>Gráf_Mascul_Parte B2</vt:lpstr>
      <vt:lpstr>Gráf_Mascul_Parte B21</vt:lpstr>
      <vt:lpstr>Gráf_Mascul_Parte B3</vt:lpstr>
      <vt:lpstr>Gráf_Mascul_Parte B31</vt:lpstr>
      <vt:lpstr>Femin_Parte B_Percentagem</vt:lpstr>
      <vt:lpstr>Gráf_Femin_Parte B1</vt:lpstr>
      <vt:lpstr>Gráf_Femin_Parte B2</vt:lpstr>
      <vt:lpstr>Gráf_Femin_Parte B21</vt:lpstr>
      <vt:lpstr>Gráf_Femin_Parte B3</vt:lpstr>
      <vt:lpstr>Gráf_Femin_Parte B31</vt:lpstr>
      <vt:lpstr>Casado_Parte B_Percentagem</vt:lpstr>
      <vt:lpstr>Gráf_Casado_Parte B1</vt:lpstr>
      <vt:lpstr>Gráf_Casado_Parte B2</vt:lpstr>
      <vt:lpstr>Gráf_Casado_Parte B21</vt:lpstr>
      <vt:lpstr>Gráf_Casado_Parte B3</vt:lpstr>
      <vt:lpstr>Gráf_Casado_Parte B31</vt:lpstr>
      <vt:lpstr>Não Casado_Parte B_Percentagem</vt:lpstr>
      <vt:lpstr>Gráf_Não Casado_Parte B1</vt:lpstr>
      <vt:lpstr>Gráf_Não Casado_Parte B2</vt:lpstr>
      <vt:lpstr>Gráf_Não Casado_Parte B21</vt:lpstr>
      <vt:lpstr>Gráf_Não Casado_Parte B3</vt:lpstr>
      <vt:lpstr>Gráf_Não Casado_Parte B31</vt:lpstr>
      <vt:lpstr>Mais 39a_Parte B_Percentagem</vt:lpstr>
      <vt:lpstr>Gráf_Mais 39a_Parte B1</vt:lpstr>
      <vt:lpstr>Gráf_Mais 39a_Parte B2</vt:lpstr>
      <vt:lpstr>Gráf_Mais 39a_Parte B21</vt:lpstr>
      <vt:lpstr>Gráf_Mais 39a_Parte B3</vt:lpstr>
      <vt:lpstr>Gráf_Mais 39a_Parte B31</vt:lpstr>
      <vt:lpstr>Menos 39a_Parte B_Percentagem</vt:lpstr>
      <vt:lpstr>Gráf_Menos 39a_Parte B1</vt:lpstr>
      <vt:lpstr>Gráf_Menos 39a_Parte B2</vt:lpstr>
      <vt:lpstr>Gráf_Menos 39a_Parte B21</vt:lpstr>
      <vt:lpstr>Gráf_Menos 39a_Parte B3</vt:lpstr>
      <vt:lpstr>Gráf_Menos 39a_Parte B31</vt:lpstr>
      <vt:lpstr>Mais 12a Sv_Parte B_Percentagem</vt:lpstr>
      <vt:lpstr>Gráf_Mais 12a Serviço_Parte B1</vt:lpstr>
      <vt:lpstr>Gráf_Mais 12a Serviço_Parte B2</vt:lpstr>
      <vt:lpstr>Gráf_Mais 12a Serviço_Parte B21</vt:lpstr>
      <vt:lpstr>Gráf_Mais 12a Serviço_Parte B3</vt:lpstr>
      <vt:lpstr>Gráf_Mais 12a Serviço_Parte B31</vt:lpstr>
      <vt:lpstr>Menos 12a S_Parte B_Percentagem</vt:lpstr>
      <vt:lpstr>Gráf_Menos 12a Serviço_Parte B1</vt:lpstr>
      <vt:lpstr>Gráf_Menos 12a Svç_Parte B2</vt:lpstr>
      <vt:lpstr>Gráf_Menos 12a Svç_Parte B21</vt:lpstr>
      <vt:lpstr>Gráf_Menos 12a Svç_Parte B3</vt:lpstr>
      <vt:lpstr>Gráf_Menos 12a Svç_Parte B31</vt:lpstr>
      <vt:lpstr>Licenciado_Parte B_Percentagem</vt:lpstr>
      <vt:lpstr>Gráf_Licenciado_Parte B1</vt:lpstr>
      <vt:lpstr>Gráf_Licenciado_Parte B2</vt:lpstr>
      <vt:lpstr>Gráf_Licenciado_Parte B21</vt:lpstr>
      <vt:lpstr>Gráf_Licenciado_Parte B3</vt:lpstr>
      <vt:lpstr>Gráf_Licenciado_Parte B31</vt:lpstr>
      <vt:lpstr>Não Licenciado_Parte B_Percenta</vt:lpstr>
      <vt:lpstr>Gráf_Não Licenciado_Parte B1</vt:lpstr>
      <vt:lpstr>Gráf_Não Licenciado_Parte B2</vt:lpstr>
      <vt:lpstr>Gráf_Não Licenciado_Parte B21</vt:lpstr>
      <vt:lpstr>Gráf_Não Licenciado_Parte B3</vt:lpstr>
      <vt:lpstr>Gráf_Não Licenciado_Parte B31</vt:lpstr>
      <vt:lpstr>Vítima_Parte B_Percentagem</vt:lpstr>
      <vt:lpstr>Gráf_Vítima_Parte B1</vt:lpstr>
      <vt:lpstr>Gráf_Vítima_Parte B2</vt:lpstr>
      <vt:lpstr>Gráf_Vítima_Parte B21</vt:lpstr>
      <vt:lpstr>Gráf_Vítima_Parte B3</vt:lpstr>
      <vt:lpstr>Gráf_Vítima_Parte B31</vt:lpstr>
      <vt:lpstr>Não Vítima_Parte B_Percentagem</vt:lpstr>
      <vt:lpstr>Gráf_Não Vítima_Parte B1</vt:lpstr>
      <vt:lpstr>Gráf_Não Vítima_Parte B2</vt:lpstr>
      <vt:lpstr>Gráf_Não Vítima_Parte B21</vt:lpstr>
      <vt:lpstr>Gráf_Não Vítima_Parte B3</vt:lpstr>
      <vt:lpstr>Gráf_Não Vítima_Parte B31</vt:lpstr>
      <vt:lpstr>Parte B_Percentag_Resumo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Fonseca</dc:creator>
  <cp:lastModifiedBy>Sara</cp:lastModifiedBy>
  <cp:lastPrinted>2011-08-01T09:52:57Z</cp:lastPrinted>
  <dcterms:created xsi:type="dcterms:W3CDTF">2011-06-05T09:14:37Z</dcterms:created>
  <dcterms:modified xsi:type="dcterms:W3CDTF">2011-09-06T14:58:33Z</dcterms:modified>
</cp:coreProperties>
</file>